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C:\Users\dream\Dropbox\My PC (LAPTOP-VKU7G8QI)\Documents\W_小田原\テキスト作成\TEXT_応用演習\応用演習問題\"/>
    </mc:Choice>
  </mc:AlternateContent>
  <xr:revisionPtr revIDLastSave="0" documentId="13_ncr:1_{56365F8A-C1ED-41F3-A4BF-5ED180CF5A21}" xr6:coauthVersionLast="47" xr6:coauthVersionMax="47" xr10:uidLastSave="{00000000-0000-0000-0000-000000000000}"/>
  <bookViews>
    <workbookView xWindow="-108" yWindow="-108" windowWidth="23256" windowHeight="12576" xr2:uid="{00000000-000D-0000-FFFF-FFFF00000000}"/>
  </bookViews>
  <sheets>
    <sheet name="関数の挿入" sheetId="23" r:id="rId1"/>
    <sheet name="端数処理①" sheetId="12" r:id="rId2"/>
    <sheet name="データの個数①" sheetId="24" r:id="rId3"/>
    <sheet name="データの個数②" sheetId="25" r:id="rId4"/>
    <sheet name="端数処理②" sheetId="13" r:id="rId5"/>
    <sheet name="データの個数③" sheetId="26" r:id="rId6"/>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3" i="23" l="1"/>
  <c r="B8" i="23"/>
  <c r="C16" i="26"/>
  <c r="C15" i="26"/>
  <c r="E39" i="13"/>
  <c r="E38" i="13"/>
  <c r="E37" i="13"/>
  <c r="E21" i="13"/>
  <c r="E20" i="13"/>
  <c r="E19" i="13"/>
  <c r="C32" i="25"/>
  <c r="C31" i="25"/>
  <c r="F17" i="24"/>
  <c r="C17" i="24"/>
  <c r="F15" i="24"/>
  <c r="C15" i="24"/>
  <c r="E21" i="12"/>
  <c r="E20" i="12"/>
  <c r="E19" i="12"/>
  <c r="E18" i="12"/>
  <c r="E17" i="12"/>
  <c r="C16" i="25" l="1"/>
  <c r="C15" i="25"/>
  <c r="H39" i="13" l="1"/>
  <c r="H38" i="13"/>
  <c r="H37" i="13"/>
  <c r="H21" i="13"/>
  <c r="H20" i="13"/>
  <c r="H19" i="13"/>
  <c r="H21" i="12"/>
  <c r="H20" i="12"/>
  <c r="H19" i="12"/>
  <c r="H18" i="12"/>
  <c r="H17" i="12"/>
  <c r="J19" i="12"/>
  <c r="J17" i="12"/>
  <c r="J21" i="12"/>
  <c r="J21" i="13"/>
  <c r="J39" i="13"/>
  <c r="J37" i="13"/>
  <c r="J19" i="13"/>
  <c r="J38" i="13"/>
  <c r="J20" i="13"/>
  <c r="J20" i="12"/>
  <c r="J18" i="12"/>
</calcChain>
</file>

<file path=xl/sharedStrings.xml><?xml version="1.0" encoding="utf-8"?>
<sst xmlns="http://schemas.openxmlformats.org/spreadsheetml/2006/main" count="123" uniqueCount="85">
  <si>
    <t>書式：</t>
    <rPh sb="0" eb="2">
      <t>ショシキ</t>
    </rPh>
    <phoneticPr fontId="8"/>
  </si>
  <si>
    <t>=ROUND(数値 , 桁数）</t>
    <rPh sb="7" eb="9">
      <t>スウチ</t>
    </rPh>
    <rPh sb="12" eb="14">
      <t>ケタスウ</t>
    </rPh>
    <phoneticPr fontId="8"/>
  </si>
  <si>
    <t>数値：四捨五入したい数字（セル番地で指定）</t>
    <rPh sb="0" eb="2">
      <t>スウチ</t>
    </rPh>
    <rPh sb="3" eb="7">
      <t>シシャゴニュウ</t>
    </rPh>
    <rPh sb="10" eb="12">
      <t>スウジ</t>
    </rPh>
    <rPh sb="15" eb="17">
      <t>バンチ</t>
    </rPh>
    <rPh sb="18" eb="20">
      <t>シテイ</t>
    </rPh>
    <phoneticPr fontId="8"/>
  </si>
  <si>
    <t>桁数：どの位で四捨五入するかを指定</t>
    <rPh sb="0" eb="2">
      <t>ケタスウ</t>
    </rPh>
    <rPh sb="5" eb="6">
      <t>クライ</t>
    </rPh>
    <rPh sb="7" eb="11">
      <t>シシャゴニュウ</t>
    </rPh>
    <rPh sb="15" eb="17">
      <t>シテイ</t>
    </rPh>
    <phoneticPr fontId="8"/>
  </si>
  <si>
    <t>小数点第2位を四捨五入するとき</t>
    <rPh sb="0" eb="3">
      <t>ショウスウテン</t>
    </rPh>
    <rPh sb="3" eb="4">
      <t>ダイ</t>
    </rPh>
    <rPh sb="5" eb="6">
      <t>イ</t>
    </rPh>
    <rPh sb="7" eb="11">
      <t>シシャゴニュウ</t>
    </rPh>
    <phoneticPr fontId="8"/>
  </si>
  <si>
    <t>少数点第1位を四捨五入するとき</t>
    <rPh sb="0" eb="2">
      <t>ショウスウ</t>
    </rPh>
    <rPh sb="2" eb="3">
      <t>テン</t>
    </rPh>
    <rPh sb="3" eb="4">
      <t>ダイ</t>
    </rPh>
    <rPh sb="5" eb="6">
      <t>イ</t>
    </rPh>
    <rPh sb="7" eb="11">
      <t>シシャゴニュウ</t>
    </rPh>
    <phoneticPr fontId="8"/>
  </si>
  <si>
    <t>1の位を四捨五入するとき</t>
    <rPh sb="2" eb="3">
      <t>クライ</t>
    </rPh>
    <rPh sb="4" eb="8">
      <t>シシャゴニュウ</t>
    </rPh>
    <phoneticPr fontId="8"/>
  </si>
  <si>
    <t>B14セルに入力されている値をそれぞれの桁数に合わせて四捨五入しましょう。</t>
    <rPh sb="6" eb="8">
      <t>ニュウリョク</t>
    </rPh>
    <rPh sb="13" eb="14">
      <t>アタイ</t>
    </rPh>
    <rPh sb="20" eb="22">
      <t>ケタスウ</t>
    </rPh>
    <rPh sb="23" eb="24">
      <t>ア</t>
    </rPh>
    <rPh sb="27" eb="31">
      <t>シシャゴニュウ</t>
    </rPh>
    <phoneticPr fontId="8"/>
  </si>
  <si>
    <t>小数点第3位を四捨五入</t>
    <rPh sb="0" eb="3">
      <t>ショウスウテン</t>
    </rPh>
    <rPh sb="3" eb="4">
      <t>ダイ</t>
    </rPh>
    <rPh sb="5" eb="6">
      <t>イ</t>
    </rPh>
    <rPh sb="7" eb="11">
      <t>シシャゴニュウ</t>
    </rPh>
    <phoneticPr fontId="8"/>
  </si>
  <si>
    <t>小数点第2位を四捨五入</t>
    <rPh sb="0" eb="3">
      <t>ショウスウテン</t>
    </rPh>
    <rPh sb="3" eb="4">
      <t>ダイ</t>
    </rPh>
    <rPh sb="5" eb="6">
      <t>イ</t>
    </rPh>
    <rPh sb="7" eb="11">
      <t>シシャゴニュウ</t>
    </rPh>
    <phoneticPr fontId="8"/>
  </si>
  <si>
    <t>小数点第1位を四捨五入</t>
    <rPh sb="0" eb="3">
      <t>ショウスウテン</t>
    </rPh>
    <rPh sb="3" eb="4">
      <t>ダイ</t>
    </rPh>
    <rPh sb="5" eb="6">
      <t>イ</t>
    </rPh>
    <rPh sb="7" eb="11">
      <t>シシャゴニュウ</t>
    </rPh>
    <phoneticPr fontId="8"/>
  </si>
  <si>
    <t>1の位を四捨五入</t>
    <rPh sb="2" eb="3">
      <t>クライ</t>
    </rPh>
    <rPh sb="4" eb="8">
      <t>シシャゴニュウ</t>
    </rPh>
    <phoneticPr fontId="8"/>
  </si>
  <si>
    <t>10の位を四捨五入</t>
    <rPh sb="3" eb="4">
      <t>クライ</t>
    </rPh>
    <rPh sb="5" eb="9">
      <t>シシャゴニュウ</t>
    </rPh>
    <phoneticPr fontId="8"/>
  </si>
  <si>
    <t>=ROUNDUP(数値 , 桁数）</t>
    <rPh sb="9" eb="11">
      <t>スウチ</t>
    </rPh>
    <rPh sb="14" eb="16">
      <t>ケタスウ</t>
    </rPh>
    <phoneticPr fontId="8"/>
  </si>
  <si>
    <t>数値：切り上げしたい数字（セル番地で指定）</t>
    <rPh sb="0" eb="2">
      <t>スウチ</t>
    </rPh>
    <rPh sb="3" eb="4">
      <t>キ</t>
    </rPh>
    <rPh sb="5" eb="6">
      <t>ア</t>
    </rPh>
    <rPh sb="10" eb="12">
      <t>スウジ</t>
    </rPh>
    <rPh sb="15" eb="17">
      <t>バンチ</t>
    </rPh>
    <rPh sb="18" eb="20">
      <t>シテイ</t>
    </rPh>
    <phoneticPr fontId="8"/>
  </si>
  <si>
    <t>桁数：どの位で切り上げするかを指定</t>
    <rPh sb="0" eb="2">
      <t>ケタスウ</t>
    </rPh>
    <rPh sb="5" eb="6">
      <t>クライ</t>
    </rPh>
    <rPh sb="7" eb="8">
      <t>キ</t>
    </rPh>
    <rPh sb="9" eb="10">
      <t>ア</t>
    </rPh>
    <rPh sb="15" eb="17">
      <t>シテイ</t>
    </rPh>
    <phoneticPr fontId="8"/>
  </si>
  <si>
    <t>小数点第2位を切り上げするとき</t>
    <rPh sb="0" eb="3">
      <t>ショウスウテン</t>
    </rPh>
    <rPh sb="3" eb="4">
      <t>ダイ</t>
    </rPh>
    <rPh sb="5" eb="6">
      <t>イ</t>
    </rPh>
    <rPh sb="7" eb="8">
      <t>キ</t>
    </rPh>
    <rPh sb="9" eb="10">
      <t>ア</t>
    </rPh>
    <phoneticPr fontId="8"/>
  </si>
  <si>
    <t>少数点第1位を切り上げするとき</t>
    <rPh sb="0" eb="2">
      <t>ショウスウ</t>
    </rPh>
    <rPh sb="2" eb="3">
      <t>テン</t>
    </rPh>
    <rPh sb="3" eb="4">
      <t>ダイ</t>
    </rPh>
    <rPh sb="5" eb="6">
      <t>イ</t>
    </rPh>
    <rPh sb="7" eb="8">
      <t>キ</t>
    </rPh>
    <rPh sb="9" eb="10">
      <t>ア</t>
    </rPh>
    <phoneticPr fontId="8"/>
  </si>
  <si>
    <t>1の位を切り上げするとき</t>
    <rPh sb="2" eb="3">
      <t>クライ</t>
    </rPh>
    <rPh sb="4" eb="5">
      <t>キ</t>
    </rPh>
    <rPh sb="6" eb="7">
      <t>ア</t>
    </rPh>
    <phoneticPr fontId="8"/>
  </si>
  <si>
    <t>小数点第2位を切り上げ</t>
    <rPh sb="0" eb="3">
      <t>ショウスウテン</t>
    </rPh>
    <rPh sb="3" eb="4">
      <t>ダイ</t>
    </rPh>
    <rPh sb="5" eb="6">
      <t>イ</t>
    </rPh>
    <rPh sb="7" eb="8">
      <t>キ</t>
    </rPh>
    <rPh sb="9" eb="10">
      <t>ア</t>
    </rPh>
    <phoneticPr fontId="8"/>
  </si>
  <si>
    <t>小数点第1位を切り上げ</t>
    <rPh sb="0" eb="3">
      <t>ショウスウテン</t>
    </rPh>
    <rPh sb="3" eb="4">
      <t>ダイ</t>
    </rPh>
    <rPh sb="5" eb="6">
      <t>イ</t>
    </rPh>
    <rPh sb="7" eb="8">
      <t>キ</t>
    </rPh>
    <rPh sb="9" eb="10">
      <t>ア</t>
    </rPh>
    <phoneticPr fontId="8"/>
  </si>
  <si>
    <t>1の位を切り上げ</t>
    <rPh sb="2" eb="3">
      <t>クライ</t>
    </rPh>
    <rPh sb="4" eb="5">
      <t>キ</t>
    </rPh>
    <rPh sb="6" eb="7">
      <t>ア</t>
    </rPh>
    <phoneticPr fontId="8"/>
  </si>
  <si>
    <t>=ROUNDDOWN(数値 , 桁数）</t>
    <rPh sb="11" eb="13">
      <t>スウチ</t>
    </rPh>
    <rPh sb="16" eb="18">
      <t>ケタスウ</t>
    </rPh>
    <phoneticPr fontId="8"/>
  </si>
  <si>
    <t>数値：切り捨てしたい数字（セル番地で指定）</t>
    <rPh sb="0" eb="2">
      <t>スウチ</t>
    </rPh>
    <rPh sb="3" eb="4">
      <t>キ</t>
    </rPh>
    <rPh sb="5" eb="6">
      <t>ス</t>
    </rPh>
    <rPh sb="10" eb="12">
      <t>スウジ</t>
    </rPh>
    <rPh sb="15" eb="17">
      <t>バンチ</t>
    </rPh>
    <rPh sb="18" eb="20">
      <t>シテイ</t>
    </rPh>
    <phoneticPr fontId="8"/>
  </si>
  <si>
    <t>桁数：どの位で切り捨てするかを指定</t>
    <rPh sb="0" eb="2">
      <t>ケタスウ</t>
    </rPh>
    <rPh sb="5" eb="6">
      <t>クライ</t>
    </rPh>
    <rPh sb="7" eb="8">
      <t>キ</t>
    </rPh>
    <rPh sb="9" eb="10">
      <t>ス</t>
    </rPh>
    <rPh sb="15" eb="17">
      <t>シテイ</t>
    </rPh>
    <phoneticPr fontId="8"/>
  </si>
  <si>
    <t>小数点第2位を切り捨てするとき</t>
    <rPh sb="0" eb="3">
      <t>ショウスウテン</t>
    </rPh>
    <rPh sb="3" eb="4">
      <t>ダイ</t>
    </rPh>
    <rPh sb="5" eb="6">
      <t>イ</t>
    </rPh>
    <rPh sb="7" eb="8">
      <t>キ</t>
    </rPh>
    <rPh sb="9" eb="10">
      <t>ス</t>
    </rPh>
    <phoneticPr fontId="8"/>
  </si>
  <si>
    <t>少数点第1位を切り捨てするとき</t>
    <rPh sb="0" eb="2">
      <t>ショウスウ</t>
    </rPh>
    <rPh sb="2" eb="3">
      <t>テン</t>
    </rPh>
    <rPh sb="3" eb="4">
      <t>ダイ</t>
    </rPh>
    <rPh sb="5" eb="6">
      <t>イ</t>
    </rPh>
    <rPh sb="7" eb="8">
      <t>キ</t>
    </rPh>
    <rPh sb="9" eb="10">
      <t>ス</t>
    </rPh>
    <phoneticPr fontId="8"/>
  </si>
  <si>
    <t>1の位を切り捨てするとき</t>
    <rPh sb="2" eb="3">
      <t>クライ</t>
    </rPh>
    <rPh sb="4" eb="5">
      <t>キ</t>
    </rPh>
    <rPh sb="6" eb="7">
      <t>ス</t>
    </rPh>
    <phoneticPr fontId="8"/>
  </si>
  <si>
    <t>小数点第2位を切り捨て</t>
    <rPh sb="0" eb="3">
      <t>ショウスウテン</t>
    </rPh>
    <rPh sb="3" eb="4">
      <t>ダイ</t>
    </rPh>
    <rPh sb="5" eb="6">
      <t>イ</t>
    </rPh>
    <rPh sb="7" eb="8">
      <t>キ</t>
    </rPh>
    <rPh sb="9" eb="10">
      <t>ス</t>
    </rPh>
    <phoneticPr fontId="8"/>
  </si>
  <si>
    <t>小数点第1位を切り捨て</t>
    <rPh sb="0" eb="3">
      <t>ショウスウテン</t>
    </rPh>
    <rPh sb="3" eb="4">
      <t>ダイ</t>
    </rPh>
    <rPh sb="5" eb="6">
      <t>イ</t>
    </rPh>
    <rPh sb="7" eb="8">
      <t>キ</t>
    </rPh>
    <rPh sb="9" eb="10">
      <t>ス</t>
    </rPh>
    <phoneticPr fontId="8"/>
  </si>
  <si>
    <t>1の位を切り捨て</t>
    <rPh sb="2" eb="3">
      <t>クライ</t>
    </rPh>
    <rPh sb="4" eb="5">
      <t>キ</t>
    </rPh>
    <rPh sb="6" eb="7">
      <t>ス</t>
    </rPh>
    <phoneticPr fontId="8"/>
  </si>
  <si>
    <t>１．ROUNDUP関数：切り上げ</t>
    <rPh sb="9" eb="11">
      <t>カンスウ</t>
    </rPh>
    <rPh sb="12" eb="13">
      <t>キ</t>
    </rPh>
    <rPh sb="14" eb="15">
      <t>ア</t>
    </rPh>
    <phoneticPr fontId="8"/>
  </si>
  <si>
    <t>２．ROUNDDOUN関数：切り捨て</t>
    <rPh sb="11" eb="13">
      <t>カンスウ</t>
    </rPh>
    <rPh sb="14" eb="15">
      <t>キ</t>
    </rPh>
    <rPh sb="16" eb="17">
      <t>ス</t>
    </rPh>
    <phoneticPr fontId="8"/>
  </si>
  <si>
    <t>ROUND関数と同じ考え方で利用できる関数</t>
    <rPh sb="5" eb="7">
      <t>カンスウ</t>
    </rPh>
    <rPh sb="8" eb="9">
      <t>オナ</t>
    </rPh>
    <rPh sb="10" eb="11">
      <t>カンガ</t>
    </rPh>
    <rPh sb="12" eb="13">
      <t>カタ</t>
    </rPh>
    <rPh sb="14" eb="16">
      <t>リヨウ</t>
    </rPh>
    <rPh sb="19" eb="21">
      <t>カンスウ</t>
    </rPh>
    <phoneticPr fontId="7"/>
  </si>
  <si>
    <t>切り上げ（ROUNDUP関数）、切り捨て（ROUNDDOWN関数）を使ってみます。</t>
    <rPh sb="0" eb="1">
      <t>キ</t>
    </rPh>
    <rPh sb="2" eb="3">
      <t>ア</t>
    </rPh>
    <rPh sb="12" eb="14">
      <t>カンスウ</t>
    </rPh>
    <rPh sb="16" eb="17">
      <t>キ</t>
    </rPh>
    <rPh sb="18" eb="19">
      <t>ス</t>
    </rPh>
    <rPh sb="30" eb="32">
      <t>カンスウ</t>
    </rPh>
    <rPh sb="34" eb="35">
      <t>ツカ</t>
    </rPh>
    <phoneticPr fontId="7"/>
  </si>
  <si>
    <t>ROUND関数：四捨五入</t>
    <rPh sb="5" eb="7">
      <t>カンスウ</t>
    </rPh>
    <rPh sb="8" eb="12">
      <t>シシャゴニュウ</t>
    </rPh>
    <phoneticPr fontId="8"/>
  </si>
  <si>
    <t>（解答欄）</t>
    <rPh sb="1" eb="3">
      <t>カイトウ</t>
    </rPh>
    <rPh sb="3" eb="4">
      <t>ラン</t>
    </rPh>
    <phoneticPr fontId="8"/>
  </si>
  <si>
    <t>（解答例）</t>
    <rPh sb="1" eb="3">
      <t>カイトウ</t>
    </rPh>
    <rPh sb="3" eb="4">
      <t>レイ</t>
    </rPh>
    <phoneticPr fontId="8"/>
  </si>
  <si>
    <t>関数の挿入練習</t>
    <rPh sb="0" eb="2">
      <t>カンスウ</t>
    </rPh>
    <rPh sb="3" eb="5">
      <t>ソウニュウ</t>
    </rPh>
    <rPh sb="5" eb="7">
      <t>レンシュウ</t>
    </rPh>
    <phoneticPr fontId="7"/>
  </si>
  <si>
    <t>１．SUM関数を利用してみる</t>
    <rPh sb="5" eb="7">
      <t>カンスウ</t>
    </rPh>
    <rPh sb="8" eb="10">
      <t>リヨウ</t>
    </rPh>
    <phoneticPr fontId="7"/>
  </si>
  <si>
    <t>２．ROUND関数を利用してみる</t>
    <rPh sb="7" eb="9">
      <t>カンスウ</t>
    </rPh>
    <rPh sb="10" eb="12">
      <t>リヨウ</t>
    </rPh>
    <phoneticPr fontId="7"/>
  </si>
  <si>
    <t>■　COUNT関数とCOUNTA関数の違い</t>
    <rPh sb="7" eb="9">
      <t>カンスウ</t>
    </rPh>
    <rPh sb="16" eb="18">
      <t>カンスウ</t>
    </rPh>
    <rPh sb="19" eb="20">
      <t>チガ</t>
    </rPh>
    <phoneticPr fontId="8"/>
  </si>
  <si>
    <t>NO</t>
    <phoneticPr fontId="8"/>
  </si>
  <si>
    <t>数字の個数を数える</t>
    <rPh sb="0" eb="2">
      <t>スウジ</t>
    </rPh>
    <rPh sb="3" eb="5">
      <t>コスウ</t>
    </rPh>
    <rPh sb="6" eb="7">
      <t>カゾ</t>
    </rPh>
    <phoneticPr fontId="8"/>
  </si>
  <si>
    <t>文字列の個数を数える</t>
    <rPh sb="0" eb="3">
      <t>モジレツ</t>
    </rPh>
    <rPh sb="4" eb="6">
      <t>コスウ</t>
    </rPh>
    <rPh sb="7" eb="8">
      <t>カゾ</t>
    </rPh>
    <phoneticPr fontId="8"/>
  </si>
  <si>
    <t>朝食</t>
    <rPh sb="0" eb="2">
      <t>チョウショク</t>
    </rPh>
    <phoneticPr fontId="8"/>
  </si>
  <si>
    <t>昼食</t>
    <rPh sb="0" eb="2">
      <t>チュウショク</t>
    </rPh>
    <phoneticPr fontId="8"/>
  </si>
  <si>
    <t>夕食</t>
    <rPh sb="0" eb="2">
      <t>ユウショク</t>
    </rPh>
    <phoneticPr fontId="8"/>
  </si>
  <si>
    <t>←　COUNT関数を利用して計算してみる</t>
    <rPh sb="7" eb="9">
      <t>カンスウ</t>
    </rPh>
    <rPh sb="10" eb="12">
      <t>リヨウ</t>
    </rPh>
    <rPh sb="14" eb="16">
      <t>ケイサン</t>
    </rPh>
    <phoneticPr fontId="8"/>
  </si>
  <si>
    <t>←　COUNTA関数を利用して計算してみる</t>
    <rPh sb="8" eb="10">
      <t>カンスウ</t>
    </rPh>
    <rPh sb="11" eb="13">
      <t>リヨウ</t>
    </rPh>
    <rPh sb="15" eb="17">
      <t>ケイサン</t>
    </rPh>
    <phoneticPr fontId="8"/>
  </si>
  <si>
    <t>COUNT関数：数字データの個数を数える</t>
    <rPh sb="5" eb="7">
      <t>カンスウ</t>
    </rPh>
    <rPh sb="8" eb="10">
      <t>スウジ</t>
    </rPh>
    <rPh sb="14" eb="16">
      <t>コスウ</t>
    </rPh>
    <rPh sb="17" eb="18">
      <t>カゾ</t>
    </rPh>
    <phoneticPr fontId="8"/>
  </si>
  <si>
    <t>=COUNT(C4:C13)</t>
    <phoneticPr fontId="8"/>
  </si>
  <si>
    <t>=COUNT(F4:F13)</t>
    <phoneticPr fontId="8"/>
  </si>
  <si>
    <t>=COUNTA(C4:C13)</t>
    <phoneticPr fontId="8"/>
  </si>
  <si>
    <t>=COUNTA(F4:F13)</t>
    <phoneticPr fontId="8"/>
  </si>
  <si>
    <t>COUNTA関数：空白でないデータの個数を数える</t>
    <rPh sb="6" eb="8">
      <t>カンスウ</t>
    </rPh>
    <rPh sb="9" eb="11">
      <t>クウハク</t>
    </rPh>
    <rPh sb="18" eb="20">
      <t>コスウ</t>
    </rPh>
    <rPh sb="21" eb="22">
      <t>カゾ</t>
    </rPh>
    <phoneticPr fontId="8"/>
  </si>
  <si>
    <t>■　条件に一致したデータの数を数える（COUNTIF関数）</t>
    <rPh sb="2" eb="4">
      <t>ジョウケン</t>
    </rPh>
    <rPh sb="5" eb="7">
      <t>イッチ</t>
    </rPh>
    <rPh sb="13" eb="14">
      <t>カズ</t>
    </rPh>
    <rPh sb="15" eb="16">
      <t>カゾ</t>
    </rPh>
    <rPh sb="26" eb="28">
      <t>カンスウ</t>
    </rPh>
    <phoneticPr fontId="8"/>
  </si>
  <si>
    <t>学科</t>
    <phoneticPr fontId="8"/>
  </si>
  <si>
    <t>食物学科</t>
  </si>
  <si>
    <t>保育学科</t>
  </si>
  <si>
    <t>←　食物学科の人数を数える</t>
    <rPh sb="2" eb="4">
      <t>ショクモツ</t>
    </rPh>
    <rPh sb="4" eb="6">
      <t>ガッカ</t>
    </rPh>
    <rPh sb="7" eb="9">
      <t>ニンズウ</t>
    </rPh>
    <rPh sb="10" eb="11">
      <t>カゾ</t>
    </rPh>
    <phoneticPr fontId="8"/>
  </si>
  <si>
    <t>=COUNTIF(C4:C13,"食物学科")</t>
    <phoneticPr fontId="8"/>
  </si>
  <si>
    <t>←　保育学科の人数を数える</t>
    <rPh sb="2" eb="4">
      <t>ホイク</t>
    </rPh>
    <rPh sb="4" eb="6">
      <t>ガッカ</t>
    </rPh>
    <rPh sb="7" eb="9">
      <t>ニンズウ</t>
    </rPh>
    <rPh sb="10" eb="11">
      <t>カゾ</t>
    </rPh>
    <phoneticPr fontId="8"/>
  </si>
  <si>
    <t>=COUNTIF(C4:C13,"保育学科")</t>
    <phoneticPr fontId="8"/>
  </si>
  <si>
    <t>個数</t>
    <rPh sb="0" eb="2">
      <t>コスウ</t>
    </rPh>
    <phoneticPr fontId="8"/>
  </si>
  <si>
    <t>←　数値が10未満（10を含まない）</t>
    <rPh sb="2" eb="4">
      <t>スウチ</t>
    </rPh>
    <rPh sb="7" eb="9">
      <t>ミマン</t>
    </rPh>
    <rPh sb="13" eb="14">
      <t>フク</t>
    </rPh>
    <phoneticPr fontId="8"/>
  </si>
  <si>
    <t>=COUNTIF(C20:C29,"&lt;10")</t>
    <phoneticPr fontId="8"/>
  </si>
  <si>
    <t>←　数値が10以上（10を含む）</t>
    <rPh sb="2" eb="4">
      <t>スウチ</t>
    </rPh>
    <rPh sb="7" eb="9">
      <t>イジョウ</t>
    </rPh>
    <rPh sb="13" eb="14">
      <t>フク</t>
    </rPh>
    <phoneticPr fontId="8"/>
  </si>
  <si>
    <t>=COUNTIF(C20:C29,"&gt;=10")</t>
    <phoneticPr fontId="8"/>
  </si>
  <si>
    <t>■　条件に一致したデータの数を数える（汎用的なCOUNTIF関数の引数の指定方法）</t>
    <rPh sb="2" eb="4">
      <t>ジョウケン</t>
    </rPh>
    <rPh sb="5" eb="7">
      <t>イッチ</t>
    </rPh>
    <rPh sb="13" eb="14">
      <t>カズ</t>
    </rPh>
    <rPh sb="15" eb="16">
      <t>カゾ</t>
    </rPh>
    <rPh sb="19" eb="22">
      <t>ハンヨウテキ</t>
    </rPh>
    <rPh sb="30" eb="32">
      <t>カンスウ</t>
    </rPh>
    <rPh sb="33" eb="35">
      <t>ヒキスウ</t>
    </rPh>
    <rPh sb="36" eb="38">
      <t>シテイ</t>
    </rPh>
    <rPh sb="38" eb="40">
      <t>ホウホウ</t>
    </rPh>
    <phoneticPr fontId="8"/>
  </si>
  <si>
    <t>食物学科</t>
    <rPh sb="0" eb="2">
      <t>ショクモツ</t>
    </rPh>
    <rPh sb="2" eb="4">
      <t>ガッカ</t>
    </rPh>
    <phoneticPr fontId="8"/>
  </si>
  <si>
    <t>保育学科</t>
    <rPh sb="0" eb="2">
      <t>ホイク</t>
    </rPh>
    <rPh sb="2" eb="4">
      <t>ガッカ</t>
    </rPh>
    <phoneticPr fontId="8"/>
  </si>
  <si>
    <t>=COUNTIF($C$4:$C$13,B16)</t>
  </si>
  <si>
    <t>相対参照と絶対参照</t>
    <rPh sb="0" eb="2">
      <t>ソウタイ</t>
    </rPh>
    <rPh sb="2" eb="4">
      <t>サンショウ</t>
    </rPh>
    <rPh sb="5" eb="7">
      <t>ゼッタイ</t>
    </rPh>
    <rPh sb="7" eb="9">
      <t>サンショウ</t>
    </rPh>
    <phoneticPr fontId="8"/>
  </si>
  <si>
    <t>式のコピーをしたときに、参照する範囲を固定としたいか変動させたいかで切り替える</t>
    <rPh sb="0" eb="1">
      <t>シキ</t>
    </rPh>
    <rPh sb="12" eb="14">
      <t>サンショウ</t>
    </rPh>
    <rPh sb="16" eb="18">
      <t>ハンイ</t>
    </rPh>
    <rPh sb="19" eb="21">
      <t>コテイ</t>
    </rPh>
    <rPh sb="26" eb="28">
      <t>ヘンドウ</t>
    </rPh>
    <rPh sb="34" eb="35">
      <t>キ</t>
    </rPh>
    <rPh sb="36" eb="37">
      <t>カ</t>
    </rPh>
    <phoneticPr fontId="8"/>
  </si>
  <si>
    <t>【復習】</t>
    <rPh sb="1" eb="3">
      <t>フクシュウ</t>
    </rPh>
    <phoneticPr fontId="8"/>
  </si>
  <si>
    <t>相対参照</t>
    <rPh sb="0" eb="2">
      <t>ソウタイ</t>
    </rPh>
    <rPh sb="2" eb="4">
      <t>サンショウ</t>
    </rPh>
    <phoneticPr fontId="8"/>
  </si>
  <si>
    <t>：参照する位置を相対的に動かしたいとき（変動させたい）</t>
    <rPh sb="1" eb="3">
      <t>サンショウ</t>
    </rPh>
    <rPh sb="5" eb="7">
      <t>イチ</t>
    </rPh>
    <rPh sb="8" eb="11">
      <t>ソウタイテキ</t>
    </rPh>
    <rPh sb="12" eb="13">
      <t>ウゴ</t>
    </rPh>
    <rPh sb="20" eb="22">
      <t>ヘンドウ</t>
    </rPh>
    <phoneticPr fontId="8"/>
  </si>
  <si>
    <t>絶対参照</t>
    <rPh sb="0" eb="2">
      <t>ゼッタイ</t>
    </rPh>
    <rPh sb="2" eb="4">
      <t>サンショウ</t>
    </rPh>
    <phoneticPr fontId="8"/>
  </si>
  <si>
    <t>：参照する位置を絶対に動かしたくないとき（固定としたい）</t>
    <rPh sb="1" eb="3">
      <t>サンショウ</t>
    </rPh>
    <rPh sb="5" eb="7">
      <t>イチ</t>
    </rPh>
    <rPh sb="8" eb="10">
      <t>ゼッタイ</t>
    </rPh>
    <rPh sb="11" eb="12">
      <t>ウゴ</t>
    </rPh>
    <rPh sb="21" eb="23">
      <t>コテイ</t>
    </rPh>
    <phoneticPr fontId="8"/>
  </si>
  <si>
    <t>B16セルに入力されている値をそれぞれの桁数に合わせて切り上げしましょう。</t>
    <rPh sb="6" eb="8">
      <t>ニュウリョク</t>
    </rPh>
    <rPh sb="13" eb="14">
      <t>アタイ</t>
    </rPh>
    <rPh sb="20" eb="22">
      <t>ケタスウ</t>
    </rPh>
    <rPh sb="23" eb="24">
      <t>ア</t>
    </rPh>
    <rPh sb="27" eb="28">
      <t>キ</t>
    </rPh>
    <rPh sb="29" eb="30">
      <t>ア</t>
    </rPh>
    <phoneticPr fontId="8"/>
  </si>
  <si>
    <t>B34セルに入力されている値をそれぞれの桁数に合わせて切り捨てしましょう。</t>
    <rPh sb="6" eb="8">
      <t>ニュウリョク</t>
    </rPh>
    <rPh sb="13" eb="14">
      <t>アタイ</t>
    </rPh>
    <rPh sb="20" eb="22">
      <t>ケタスウ</t>
    </rPh>
    <rPh sb="23" eb="24">
      <t>ア</t>
    </rPh>
    <rPh sb="27" eb="28">
      <t>キ</t>
    </rPh>
    <rPh sb="29" eb="30">
      <t>ス</t>
    </rPh>
    <phoneticPr fontId="8"/>
  </si>
  <si>
    <t>=COUNTIF($C$4:$C$13,B15)</t>
    <phoneticPr fontId="7"/>
  </si>
  <si>
    <t>端数処理②</t>
  </si>
  <si>
    <t>端数処理①</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</si>
</sst>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name val="ＭＳ Ｐゴシック"/>
      <family val="3"/>
      <charset val="128"/>
    </font>
    <font>
      <sz val="11"/>
      <name val="Meiryo UI"/>
      <family val="3"/>
      <charset val="128"/>
    </font>
    <font>
      <sz val="6"/>
      <name val="Yu Gothic"/>
      <family val="3"/>
      <charset val="128"/>
      <scheme val="minor"/>
    </font>
    <font>
      <sz val="6"/>
      <name val="ＭＳ Ｐゴシック"/>
      <family val="3"/>
      <charset val="128"/>
    </font>
    <font>
      <b/>
      <sz val="12"/>
      <name val="Meiryo UI"/>
      <family val="3"/>
      <charset val="128"/>
    </font>
    <font>
      <b/>
      <sz val="11"/>
      <color rgb="FFC00000"/>
      <name val="Meiryo UI"/>
      <family val="3"/>
      <charset val="128"/>
    </font>
    <font>
      <b/>
      <sz val="16"/>
      <name val="Meiryo UI"/>
      <family val="3"/>
      <charset val="128"/>
    </font>
    <font>
      <sz val="14"/>
      <name val="Meiryo UI"/>
      <family val="3"/>
      <charset val="128"/>
    </font>
    <font>
      <sz val="10"/>
      <color rgb="FF000000"/>
      <name val="Arial"/>
    </font>
    <font>
      <sz val="14"/>
      <color rgb="FF000000"/>
      <name val="ＭＳ Ｐゴシック"/>
      <family val="2"/>
      <charset val="128"/>
    </font>
    <font>
      <sz val="11"/>
      <color rgb="FF000000"/>
      <name val="Arial"/>
      <family val="2"/>
    </font>
    <font>
      <sz val="11"/>
      <color rgb="FF000000"/>
      <name val="ＭＳ Ｐゴシック"/>
      <family val="3"/>
      <charset val="128"/>
    </font>
    <font>
      <sz val="10"/>
      <color rgb="FF000000"/>
      <name val="Arial"/>
      <family val="2"/>
    </font>
    <font>
      <sz val="14"/>
      <color rgb="FF000000"/>
      <name val="ＭＳ Ｐゴシック"/>
      <family val="3"/>
      <charset val="128"/>
    </font>
    <font>
      <sz val="10"/>
      <color rgb="FF000000"/>
      <name val="ＭＳ Ｐゴシック"/>
      <family val="3"/>
      <charset val="128"/>
    </font>
    <font>
      <sz val="11"/>
      <color theme="1"/>
      <name val="ＭＳ Ｐゴシック"/>
      <family val="3"/>
      <charset val="128"/>
    </font>
    <font>
      <b/>
      <sz val="11"/>
      <name val="Meiryo UI"/>
      <family val="3"/>
      <charset val="128"/>
    </font>
  </fonts>
  <fills count="8">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7"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12">
    <xf numFmtId="0" fontId="0" fillId="0" borderId="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2" fillId="0" borderId="0">
      <alignment vertical="center"/>
    </xf>
    <xf numFmtId="0" fontId="1" fillId="0" borderId="0">
      <alignment vertical="center"/>
    </xf>
    <xf numFmtId="9" fontId="1" fillId="0" borderId="0" applyFont="0" applyFill="0" applyBorder="0" applyAlignment="0" applyProtection="0">
      <alignment vertical="center"/>
    </xf>
    <xf numFmtId="0" fontId="13" fillId="0" borderId="0"/>
    <xf numFmtId="0" fontId="17" fillId="0" borderId="0"/>
  </cellStyleXfs>
  <cellXfs count="34">
    <xf numFmtId="0" fontId="0" fillId="0" borderId="0" xfId="0"/>
    <xf numFmtId="0" fontId="6" fillId="0" borderId="0" xfId="1" applyFont="1">
      <alignment vertical="center"/>
    </xf>
    <xf numFmtId="0" fontId="6" fillId="0" borderId="0" xfId="1" applyFont="1" applyAlignment="1">
      <alignment horizontal="left" vertical="center"/>
    </xf>
    <xf numFmtId="0" fontId="10" fillId="0" borderId="0" xfId="1" applyFont="1">
      <alignment vertical="center"/>
    </xf>
    <xf numFmtId="0" fontId="9" fillId="0" borderId="0" xfId="1" applyFont="1">
      <alignment vertical="center"/>
    </xf>
    <xf numFmtId="0" fontId="11" fillId="0" borderId="0" xfId="1" applyFont="1">
      <alignment vertical="center"/>
    </xf>
    <xf numFmtId="0" fontId="6" fillId="0" borderId="0" xfId="1" applyFont="1" applyAlignment="1">
      <alignment horizontal="right" vertical="center"/>
    </xf>
    <xf numFmtId="0" fontId="6" fillId="0" borderId="0" xfId="1" quotePrefix="1" applyFont="1">
      <alignment vertical="center"/>
    </xf>
    <xf numFmtId="0" fontId="10" fillId="3" borderId="2" xfId="1" applyFont="1" applyFill="1" applyBorder="1">
      <alignment vertical="center"/>
    </xf>
    <xf numFmtId="0" fontId="12" fillId="0" borderId="0" xfId="1" applyFont="1">
      <alignment vertical="center"/>
    </xf>
    <xf numFmtId="0" fontId="12" fillId="2" borderId="1" xfId="1" applyFont="1" applyFill="1" applyBorder="1">
      <alignment vertical="center"/>
    </xf>
    <xf numFmtId="0" fontId="12" fillId="4" borderId="1" xfId="1" applyFont="1" applyFill="1" applyBorder="1">
      <alignment vertical="center"/>
    </xf>
    <xf numFmtId="0" fontId="5" fillId="0" borderId="0" xfId="1">
      <alignment vertical="center"/>
    </xf>
    <xf numFmtId="0" fontId="0" fillId="0" borderId="1" xfId="0" applyBorder="1"/>
    <xf numFmtId="0" fontId="14" fillId="0" borderId="0" xfId="10" applyFont="1"/>
    <xf numFmtId="0" fontId="15" fillId="0" borderId="0" xfId="10" applyFont="1"/>
    <xf numFmtId="0" fontId="16" fillId="0" borderId="0" xfId="10" applyFont="1"/>
    <xf numFmtId="0" fontId="16" fillId="0" borderId="1" xfId="10" applyFont="1" applyBorder="1"/>
    <xf numFmtId="0" fontId="16" fillId="5" borderId="0" xfId="10" applyFont="1" applyFill="1"/>
    <xf numFmtId="0" fontId="16" fillId="6" borderId="0" xfId="10" applyFont="1" applyFill="1"/>
    <xf numFmtId="0" fontId="16" fillId="0" borderId="0" xfId="10" quotePrefix="1" applyFont="1"/>
    <xf numFmtId="0" fontId="18" fillId="0" borderId="0" xfId="11" applyFont="1"/>
    <xf numFmtId="0" fontId="19" fillId="0" borderId="0" xfId="11" applyFont="1"/>
    <xf numFmtId="0" fontId="16" fillId="0" borderId="0" xfId="11" applyFont="1"/>
    <xf numFmtId="0" fontId="16" fillId="0" borderId="1" xfId="11" applyFont="1" applyBorder="1"/>
    <xf numFmtId="0" fontId="20" fillId="0" borderId="1" xfId="11" applyFont="1" applyBorder="1"/>
    <xf numFmtId="0" fontId="16" fillId="6" borderId="0" xfId="11" applyFont="1" applyFill="1"/>
    <xf numFmtId="0" fontId="16" fillId="0" borderId="0" xfId="11" quotePrefix="1" applyFont="1"/>
    <xf numFmtId="0" fontId="16" fillId="0" borderId="1" xfId="11" applyFont="1" applyBorder="1" applyAlignment="1">
      <alignment horizontal="center"/>
    </xf>
    <xf numFmtId="0" fontId="20" fillId="0" borderId="1" xfId="11" applyFont="1" applyBorder="1" applyAlignment="1">
      <alignment horizontal="center"/>
    </xf>
    <xf numFmtId="0" fontId="16" fillId="6" borderId="1" xfId="11" applyFont="1" applyFill="1" applyBorder="1"/>
    <xf numFmtId="0" fontId="17" fillId="0" borderId="0" xfId="11"/>
    <xf numFmtId="0" fontId="21" fillId="0" borderId="0" xfId="1" applyFont="1">
      <alignment vertical="center"/>
    </xf>
    <xf numFmtId="0" fontId="0" fillId="7" borderId="1" xfId="0" applyFill="1" applyBorder="1"/>
  </cellXfs>
  <cellStyles count="12">
    <cellStyle name="パーセント 2" xfId="6" xr:uid="{87DC4C4B-1311-4F7D-B74A-4A14128830B9}"/>
    <cellStyle name="パーセント 3" xfId="9" xr:uid="{574F7B57-0889-4ACD-A66D-26F08F8BA595}"/>
    <cellStyle name="桁区切り 2" xfId="2" xr:uid="{A647F0FA-23A2-4D64-BEBA-D375340462FF}"/>
    <cellStyle name="桁区切り 3" xfId="5" xr:uid="{AE71544B-1916-4AA7-9D14-8C53C2C4B1C0}"/>
    <cellStyle name="標準" xfId="0" builtinId="0"/>
    <cellStyle name="標準 2" xfId="1" xr:uid="{FA84B088-3427-4611-B318-B9041C0E5EDB}"/>
    <cellStyle name="標準 3" xfId="3" xr:uid="{E96087CE-0270-4B7C-B857-26A094D5A58C}"/>
    <cellStyle name="標準 4" xfId="4" xr:uid="{75F9CB6E-EDAC-477F-B54B-B67D8938A56D}"/>
    <cellStyle name="標準 5" xfId="7" xr:uid="{D72F2E73-A3D2-4056-9B13-86764F641B09}"/>
    <cellStyle name="標準 6" xfId="8" xr:uid="{034D3A83-457D-4417-921A-307806B94A3C}"/>
    <cellStyle name="標準 7" xfId="10" xr:uid="{3C35EB6E-47C0-4B2E-AE47-DAFD10B860B7}"/>
    <cellStyle name="標準 8" xfId="11" xr:uid="{993DF03B-26EE-4FCF-A5F0-38BDDF7F27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339436</xdr:colOff>
      <xdr:row>4</xdr:row>
      <xdr:rowOff>110837</xdr:rowOff>
    </xdr:from>
    <xdr:to>
      <xdr:col>4</xdr:col>
      <xdr:colOff>394855</xdr:colOff>
      <xdr:row>6</xdr:row>
      <xdr:rowOff>41564</xdr:rowOff>
    </xdr:to>
    <xdr:sp macro="" textlink="">
      <xdr:nvSpPr>
        <xdr:cNvPr id="2" name="四角形: 角を丸くする 1">
          <a:extLst>
            <a:ext uri="{FF2B5EF4-FFF2-40B4-BE49-F238E27FC236}">
              <a16:creationId xmlns:a16="http://schemas.microsoft.com/office/drawing/2014/main" id="{FA6652F3-02AB-4D40-B7DD-A38ACF9295EB}"/>
            </a:ext>
          </a:extLst>
        </xdr:cNvPr>
        <xdr:cNvSpPr/>
      </xdr:nvSpPr>
      <xdr:spPr>
        <a:xfrm>
          <a:off x="949036" y="918557"/>
          <a:ext cx="2310939" cy="311727"/>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339435</xdr:colOff>
      <xdr:row>6</xdr:row>
      <xdr:rowOff>110837</xdr:rowOff>
    </xdr:from>
    <xdr:to>
      <xdr:col>4</xdr:col>
      <xdr:colOff>879763</xdr:colOff>
      <xdr:row>8</xdr:row>
      <xdr:rowOff>41564</xdr:rowOff>
    </xdr:to>
    <xdr:sp macro="" textlink="">
      <xdr:nvSpPr>
        <xdr:cNvPr id="3" name="四角形: 角を丸くする 2">
          <a:extLst>
            <a:ext uri="{FF2B5EF4-FFF2-40B4-BE49-F238E27FC236}">
              <a16:creationId xmlns:a16="http://schemas.microsoft.com/office/drawing/2014/main" id="{848F213F-8586-4CCB-B522-7E4224FD4E48}"/>
            </a:ext>
          </a:extLst>
        </xdr:cNvPr>
        <xdr:cNvSpPr/>
      </xdr:nvSpPr>
      <xdr:spPr>
        <a:xfrm>
          <a:off x="1009995" y="5101937"/>
          <a:ext cx="2795848" cy="311727"/>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339435</xdr:colOff>
      <xdr:row>24</xdr:row>
      <xdr:rowOff>110837</xdr:rowOff>
    </xdr:from>
    <xdr:to>
      <xdr:col>4</xdr:col>
      <xdr:colOff>879763</xdr:colOff>
      <xdr:row>26</xdr:row>
      <xdr:rowOff>41564</xdr:rowOff>
    </xdr:to>
    <xdr:sp macro="" textlink="">
      <xdr:nvSpPr>
        <xdr:cNvPr id="4" name="四角形: 角を丸くする 3">
          <a:extLst>
            <a:ext uri="{FF2B5EF4-FFF2-40B4-BE49-F238E27FC236}">
              <a16:creationId xmlns:a16="http://schemas.microsoft.com/office/drawing/2014/main" id="{A30E10FA-9794-441E-9FAF-9E7DEC58C3D2}"/>
            </a:ext>
          </a:extLst>
        </xdr:cNvPr>
        <xdr:cNvSpPr/>
      </xdr:nvSpPr>
      <xdr:spPr>
        <a:xfrm>
          <a:off x="1009995" y="8729057"/>
          <a:ext cx="2795848" cy="311727"/>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57AD70-4F7E-41ED-AFF4-C3F3D20DC4BB}">
  <dimension ref="A1:B13"/>
  <sheetViews>
    <sheetView tabSelected="1" workbookViewId="0"/>
  </sheetViews>
  <sheetFormatPr defaultRowHeight="18"/>
  <sheetData>
    <row r="1" spans="1:2">
      <c r="A1" t="s">
        <v>38</v>
      </c>
    </row>
    <row r="3" spans="1:2">
      <c r="A3" t="s">
        <v>39</v>
      </c>
    </row>
    <row r="5" spans="1:2">
      <c r="B5" s="13">
        <v>100</v>
      </c>
    </row>
    <row r="6" spans="1:2">
      <c r="B6" s="13">
        <v>200</v>
      </c>
    </row>
    <row r="7" spans="1:2">
      <c r="B7" s="13">
        <v>300</v>
      </c>
    </row>
    <row r="8" spans="1:2">
      <c r="B8" s="33">
        <f>SUM(B5:B7)</f>
        <v>600</v>
      </c>
    </row>
    <row r="10" spans="1:2">
      <c r="A10" t="s">
        <v>40</v>
      </c>
    </row>
    <row r="12" spans="1:2">
      <c r="B12" s="13">
        <v>123.56</v>
      </c>
    </row>
    <row r="13" spans="1:2">
      <c r="B13" s="33">
        <f>ROUND(B12,0)</f>
        <v>124</v>
      </c>
    </row>
  </sheetData>
  <phoneticPr fontId="7"/>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BFBBC2-F50D-4785-BCA4-2CF999B18ACC}">
  <sheetPr>
    <pageSetUpPr fitToPage="1"/>
  </sheetPr>
  <dimension ref="A1:K34"/>
  <sheetViews>
    <sheetView zoomScaleNormal="100" workbookViewId="0"/>
  </sheetViews>
  <sheetFormatPr defaultColWidth="8.796875" defaultRowHeight="15"/>
  <cols>
    <col min="1" max="1" width="8.796875" style="1"/>
    <col min="2" max="2" width="12" style="1" customWidth="1"/>
    <col min="3" max="4" width="8.796875" style="1" customWidth="1"/>
    <col min="5" max="5" width="14.5" style="1" customWidth="1"/>
    <col min="6" max="7" width="8.796875" style="1" customWidth="1"/>
    <col min="8" max="8" width="14.5" style="1" customWidth="1"/>
    <col min="9" max="9" width="8.796875" style="1"/>
    <col min="10" max="10" width="13.296875" style="1" customWidth="1"/>
    <col min="11" max="15" width="8.796875" style="1" customWidth="1"/>
    <col min="16" max="16384" width="8.796875" style="1"/>
  </cols>
  <sheetData>
    <row r="1" spans="1:10" ht="16.2">
      <c r="A1" s="32" t="s">
        <v>84</v>
      </c>
      <c r="B1" s="4"/>
    </row>
    <row r="3" spans="1:10" ht="16.2">
      <c r="B3" s="4"/>
    </row>
    <row r="4" spans="1:10">
      <c r="A4" s="1" t="s">
        <v>35</v>
      </c>
      <c r="J4" s="3"/>
    </row>
    <row r="5" spans="1:10">
      <c r="J5" s="3"/>
    </row>
    <row r="6" spans="1:10">
      <c r="B6" s="6" t="s">
        <v>0</v>
      </c>
      <c r="C6" s="7" t="s">
        <v>1</v>
      </c>
    </row>
    <row r="7" spans="1:10">
      <c r="J7" s="3"/>
    </row>
    <row r="8" spans="1:10">
      <c r="C8" s="1" t="s">
        <v>2</v>
      </c>
      <c r="J8" s="3"/>
    </row>
    <row r="9" spans="1:10">
      <c r="C9" s="1" t="s">
        <v>3</v>
      </c>
      <c r="J9" s="3"/>
    </row>
    <row r="10" spans="1:10">
      <c r="D10" s="1" t="s">
        <v>4</v>
      </c>
      <c r="G10" s="1">
        <v>1</v>
      </c>
      <c r="J10" s="3"/>
    </row>
    <row r="11" spans="1:10">
      <c r="D11" s="1" t="s">
        <v>5</v>
      </c>
      <c r="G11" s="1">
        <v>0</v>
      </c>
      <c r="J11" s="3"/>
    </row>
    <row r="12" spans="1:10">
      <c r="D12" s="1" t="s">
        <v>6</v>
      </c>
      <c r="G12" s="1">
        <v>-1</v>
      </c>
      <c r="J12" s="3"/>
    </row>
    <row r="13" spans="1:10" ht="15.6" thickBot="1">
      <c r="J13" s="3"/>
    </row>
    <row r="14" spans="1:10" ht="15.6" thickBot="1">
      <c r="B14" s="8">
        <v>3456.183</v>
      </c>
      <c r="D14" s="1" t="s">
        <v>7</v>
      </c>
      <c r="J14" s="3"/>
    </row>
    <row r="16" spans="1:10" ht="18.600000000000001">
      <c r="A16" s="9" t="s">
        <v>36</v>
      </c>
      <c r="B16" s="9"/>
      <c r="C16" s="9"/>
      <c r="D16" s="9"/>
      <c r="E16" s="9"/>
      <c r="F16" s="9"/>
      <c r="G16" s="9" t="s">
        <v>37</v>
      </c>
      <c r="H16" s="9"/>
    </row>
    <row r="17" spans="1:11" ht="18.600000000000001">
      <c r="A17" s="9"/>
      <c r="B17" s="9" t="s">
        <v>8</v>
      </c>
      <c r="C17" s="9"/>
      <c r="D17" s="9"/>
      <c r="E17" s="10">
        <f>ROUND(B14,2)</f>
        <v>3456.18</v>
      </c>
      <c r="F17" s="9"/>
      <c r="G17" s="9"/>
      <c r="H17" s="11">
        <f>ROUND(B14,2)</f>
        <v>3456.18</v>
      </c>
      <c r="J17" s="1" t="str">
        <f ca="1">_xlfn.FORMULATEXT(H17)</f>
        <v>=ROUND(B14,2)</v>
      </c>
    </row>
    <row r="18" spans="1:11" ht="18.600000000000001">
      <c r="A18" s="9"/>
      <c r="B18" s="9" t="s">
        <v>9</v>
      </c>
      <c r="C18" s="9"/>
      <c r="D18" s="9"/>
      <c r="E18" s="10">
        <f>ROUND(B14,1)</f>
        <v>3456.2</v>
      </c>
      <c r="F18" s="9"/>
      <c r="G18" s="9"/>
      <c r="H18" s="11">
        <f>ROUND(B14,1)</f>
        <v>3456.2</v>
      </c>
      <c r="J18" s="1" t="str">
        <f t="shared" ref="J18:J21" ca="1" si="0">_xlfn.FORMULATEXT(H18)</f>
        <v>=ROUND(B14,1)</v>
      </c>
    </row>
    <row r="19" spans="1:11" ht="18.600000000000001">
      <c r="A19" s="9"/>
      <c r="B19" s="9" t="s">
        <v>10</v>
      </c>
      <c r="C19" s="9"/>
      <c r="D19" s="9"/>
      <c r="E19" s="10">
        <f>ROUND(B14,0)</f>
        <v>3456</v>
      </c>
      <c r="F19" s="9"/>
      <c r="G19" s="9"/>
      <c r="H19" s="11">
        <f>ROUND(B14,0)</f>
        <v>3456</v>
      </c>
      <c r="J19" s="1" t="str">
        <f t="shared" ca="1" si="0"/>
        <v>=ROUND(B14,0)</v>
      </c>
    </row>
    <row r="20" spans="1:11" ht="18.600000000000001">
      <c r="A20" s="9"/>
      <c r="B20" s="9" t="s">
        <v>11</v>
      </c>
      <c r="C20" s="9"/>
      <c r="D20" s="9"/>
      <c r="E20" s="10">
        <f>ROUND(B14,-1)</f>
        <v>3460</v>
      </c>
      <c r="F20" s="9"/>
      <c r="G20" s="9"/>
      <c r="H20" s="11">
        <f>ROUND(B14,-1)</f>
        <v>3460</v>
      </c>
      <c r="J20" s="1" t="str">
        <f t="shared" ca="1" si="0"/>
        <v>=ROUND(B14,-1)</v>
      </c>
      <c r="K20" s="2"/>
    </row>
    <row r="21" spans="1:11" ht="18.600000000000001">
      <c r="A21" s="9"/>
      <c r="B21" s="9" t="s">
        <v>12</v>
      </c>
      <c r="C21" s="9"/>
      <c r="D21" s="9"/>
      <c r="E21" s="10">
        <f>ROUND(B14,-2)</f>
        <v>3500</v>
      </c>
      <c r="F21" s="9"/>
      <c r="G21" s="9"/>
      <c r="H21" s="11">
        <f>ROUND(B14,-2)</f>
        <v>3500</v>
      </c>
      <c r="J21" s="1" t="str">
        <f t="shared" ca="1" si="0"/>
        <v>=ROUND(B14,-2)</v>
      </c>
    </row>
    <row r="24" spans="1:11">
      <c r="A24" s="12"/>
      <c r="B24" s="12"/>
      <c r="C24" s="12"/>
      <c r="D24" s="12"/>
      <c r="E24" s="12"/>
      <c r="F24" s="12"/>
      <c r="G24" s="12"/>
      <c r="H24" s="12"/>
      <c r="I24" s="12"/>
      <c r="J24" s="12"/>
    </row>
    <row r="25" spans="1:11">
      <c r="A25" s="12"/>
      <c r="B25" s="12"/>
      <c r="C25" s="12"/>
      <c r="D25" s="12"/>
      <c r="E25" s="12"/>
      <c r="F25" s="12"/>
      <c r="G25" s="12"/>
      <c r="H25" s="12"/>
      <c r="I25" s="12"/>
      <c r="J25" s="12"/>
    </row>
    <row r="26" spans="1:11">
      <c r="A26" s="12"/>
      <c r="B26" s="12"/>
      <c r="C26" s="12"/>
      <c r="D26" s="12"/>
      <c r="E26" s="12"/>
      <c r="F26" s="12"/>
      <c r="G26" s="12"/>
      <c r="H26" s="12"/>
      <c r="I26" s="12"/>
      <c r="J26" s="12"/>
    </row>
    <row r="27" spans="1:11">
      <c r="A27" s="12"/>
      <c r="B27" s="12"/>
      <c r="C27" s="12"/>
      <c r="D27" s="12"/>
      <c r="E27" s="12"/>
      <c r="F27" s="12"/>
      <c r="G27" s="12"/>
      <c r="H27" s="12"/>
      <c r="I27" s="12"/>
      <c r="J27" s="12"/>
    </row>
    <row r="28" spans="1:11">
      <c r="A28" s="12"/>
      <c r="B28" s="12"/>
      <c r="C28" s="12"/>
      <c r="D28" s="12"/>
      <c r="E28" s="12"/>
      <c r="F28" s="12"/>
      <c r="G28" s="12"/>
      <c r="H28" s="12"/>
      <c r="I28" s="12"/>
      <c r="J28" s="12"/>
    </row>
    <row r="29" spans="1:11">
      <c r="A29" s="12"/>
      <c r="B29" s="12"/>
      <c r="C29" s="12"/>
      <c r="D29" s="12"/>
      <c r="E29" s="12"/>
      <c r="F29" s="12"/>
      <c r="G29" s="12"/>
      <c r="H29" s="12"/>
      <c r="I29" s="12"/>
      <c r="J29" s="12"/>
    </row>
    <row r="30" spans="1:11">
      <c r="A30" s="12"/>
      <c r="B30" s="12"/>
      <c r="C30" s="12"/>
      <c r="D30" s="12"/>
      <c r="E30" s="12"/>
      <c r="F30" s="12"/>
      <c r="G30" s="12"/>
      <c r="H30" s="12"/>
      <c r="I30" s="12"/>
      <c r="J30" s="12"/>
    </row>
    <row r="31" spans="1:11">
      <c r="A31" s="12"/>
      <c r="B31" s="12"/>
      <c r="C31" s="12"/>
      <c r="D31" s="12"/>
      <c r="E31" s="12"/>
      <c r="F31" s="12"/>
      <c r="G31" s="12"/>
      <c r="H31" s="12"/>
      <c r="I31" s="12"/>
      <c r="J31" s="12"/>
    </row>
    <row r="32" spans="1:11">
      <c r="A32" s="12"/>
      <c r="B32" s="12"/>
      <c r="C32" s="12"/>
      <c r="D32" s="12"/>
      <c r="E32" s="12"/>
      <c r="F32" s="12"/>
      <c r="G32" s="12"/>
      <c r="H32" s="12"/>
      <c r="I32" s="12"/>
      <c r="J32" s="12"/>
    </row>
    <row r="33" spans="1:10">
      <c r="A33" s="12"/>
      <c r="B33" s="12"/>
      <c r="C33" s="12"/>
      <c r="D33" s="12"/>
      <c r="E33" s="12"/>
      <c r="F33" s="12"/>
      <c r="G33" s="12"/>
      <c r="H33" s="12"/>
      <c r="I33" s="12"/>
      <c r="J33" s="12"/>
    </row>
    <row r="34" spans="1:10">
      <c r="A34" s="12"/>
      <c r="B34" s="12"/>
      <c r="C34" s="12"/>
      <c r="D34" s="12"/>
      <c r="E34" s="12"/>
      <c r="F34" s="12"/>
      <c r="G34" s="12"/>
      <c r="H34" s="12"/>
      <c r="I34" s="12"/>
      <c r="J34" s="12"/>
    </row>
  </sheetData>
  <phoneticPr fontId="7"/>
  <pageMargins left="0.43307086614173229" right="0.43307086614173229" top="0.51181102362204722" bottom="0.51181102362204722" header="0.51181102362204722" footer="0.51181102362204722"/>
  <pageSetup paperSize="9" fitToHeight="0" orientation="landscape" horizontalDpi="0" verticalDpi="0" r:id="rId1"/>
  <headerFooter alignWithMargins="0">
    <oddHeader>&amp;F</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5570D-F2A8-4864-ABCE-DA6043DB8E91}">
  <dimension ref="A1:K25"/>
  <sheetViews>
    <sheetView topLeftCell="B1" workbookViewId="0">
      <selection activeCell="B1" sqref="B1"/>
    </sheetView>
  </sheetViews>
  <sheetFormatPr defaultColWidth="8" defaultRowHeight="13.8"/>
  <cols>
    <col min="1" max="2" width="3.69921875" style="15" bestFit="1" customWidth="1"/>
    <col min="3" max="3" width="17.69921875" style="15" bestFit="1" customWidth="1"/>
    <col min="4" max="4" width="8" style="15"/>
    <col min="5" max="5" width="3.69921875" style="15" bestFit="1" customWidth="1"/>
    <col min="6" max="6" width="19.59765625" style="15" bestFit="1" customWidth="1"/>
    <col min="7" max="16384" width="8" style="15"/>
  </cols>
  <sheetData>
    <row r="1" spans="1:8" ht="16.8">
      <c r="A1" s="14" t="s">
        <v>41</v>
      </c>
    </row>
    <row r="2" spans="1:8" s="16" customFormat="1" ht="13.2"/>
    <row r="3" spans="1:8" s="16" customFormat="1" ht="13.2">
      <c r="B3" s="17" t="s">
        <v>42</v>
      </c>
      <c r="C3" s="17" t="s">
        <v>43</v>
      </c>
      <c r="E3" s="17" t="s">
        <v>42</v>
      </c>
      <c r="F3" s="17" t="s">
        <v>44</v>
      </c>
    </row>
    <row r="4" spans="1:8" s="16" customFormat="1" ht="13.2">
      <c r="B4" s="17">
        <v>1</v>
      </c>
      <c r="C4" s="17">
        <v>3</v>
      </c>
      <c r="E4" s="17">
        <v>1</v>
      </c>
      <c r="F4" s="17" t="s">
        <v>45</v>
      </c>
    </row>
    <row r="5" spans="1:8" s="16" customFormat="1" ht="13.2">
      <c r="B5" s="17">
        <v>2</v>
      </c>
      <c r="C5" s="17">
        <v>8</v>
      </c>
      <c r="E5" s="17">
        <v>2</v>
      </c>
      <c r="F5" s="17" t="s">
        <v>46</v>
      </c>
    </row>
    <row r="6" spans="1:8" s="16" customFormat="1" ht="13.2">
      <c r="B6" s="17">
        <v>3</v>
      </c>
      <c r="C6" s="17">
        <v>4</v>
      </c>
      <c r="E6" s="17">
        <v>3</v>
      </c>
      <c r="F6" s="17" t="s">
        <v>47</v>
      </c>
    </row>
    <row r="7" spans="1:8" s="16" customFormat="1" ht="13.2">
      <c r="B7" s="17">
        <v>4</v>
      </c>
      <c r="C7" s="17">
        <v>2</v>
      </c>
      <c r="E7" s="17">
        <v>4</v>
      </c>
      <c r="F7" s="17" t="s">
        <v>45</v>
      </c>
    </row>
    <row r="8" spans="1:8" s="16" customFormat="1" ht="13.2">
      <c r="B8" s="17">
        <v>5</v>
      </c>
      <c r="C8" s="17">
        <v>10</v>
      </c>
      <c r="E8" s="17">
        <v>5</v>
      </c>
      <c r="F8" s="17" t="s">
        <v>45</v>
      </c>
    </row>
    <row r="9" spans="1:8" s="16" customFormat="1" ht="13.2">
      <c r="B9" s="17">
        <v>6</v>
      </c>
      <c r="C9" s="17">
        <v>9</v>
      </c>
      <c r="E9" s="17">
        <v>6</v>
      </c>
      <c r="F9" s="17" t="s">
        <v>47</v>
      </c>
    </row>
    <row r="10" spans="1:8" s="16" customFormat="1" ht="13.2">
      <c r="B10" s="17">
        <v>7</v>
      </c>
      <c r="C10" s="17">
        <v>6</v>
      </c>
      <c r="E10" s="17">
        <v>7</v>
      </c>
      <c r="F10" s="17" t="s">
        <v>45</v>
      </c>
    </row>
    <row r="11" spans="1:8" s="16" customFormat="1" ht="13.2">
      <c r="B11" s="17">
        <v>8</v>
      </c>
      <c r="C11" s="17">
        <v>9</v>
      </c>
      <c r="E11" s="17">
        <v>8</v>
      </c>
      <c r="F11" s="17" t="s">
        <v>47</v>
      </c>
    </row>
    <row r="12" spans="1:8" s="16" customFormat="1" ht="13.2">
      <c r="B12" s="17">
        <v>9</v>
      </c>
      <c r="C12" s="17">
        <v>4</v>
      </c>
      <c r="E12" s="17">
        <v>9</v>
      </c>
      <c r="F12" s="17" t="s">
        <v>46</v>
      </c>
    </row>
    <row r="13" spans="1:8" s="16" customFormat="1" ht="13.2">
      <c r="B13" s="17">
        <v>10</v>
      </c>
      <c r="C13" s="17">
        <v>3</v>
      </c>
      <c r="E13" s="17">
        <v>10</v>
      </c>
      <c r="F13" s="17" t="s">
        <v>47</v>
      </c>
    </row>
    <row r="14" spans="1:8" s="16" customFormat="1" ht="13.2"/>
    <row r="15" spans="1:8" s="16" customFormat="1" ht="13.2">
      <c r="C15" s="18">
        <f>COUNT(C4:C13)</f>
        <v>10</v>
      </c>
      <c r="F15" s="18">
        <f>COUNT(F4:F13)</f>
        <v>0</v>
      </c>
      <c r="H15" s="16" t="s">
        <v>48</v>
      </c>
    </row>
    <row r="16" spans="1:8" s="16" customFormat="1" ht="13.2"/>
    <row r="17" spans="3:11" s="16" customFormat="1" ht="13.2">
      <c r="C17" s="19">
        <f>COUNTA(C4:C13)</f>
        <v>10</v>
      </c>
      <c r="F17" s="19">
        <f>COUNTA(F4:F13)</f>
        <v>10</v>
      </c>
      <c r="H17" s="16" t="s">
        <v>49</v>
      </c>
    </row>
    <row r="18" spans="3:11" s="16" customFormat="1" ht="13.2">
      <c r="C18" s="20"/>
    </row>
    <row r="19" spans="3:11" s="16" customFormat="1" ht="13.2"/>
    <row r="20" spans="3:11" s="16" customFormat="1" ht="13.2">
      <c r="C20" s="16" t="s">
        <v>50</v>
      </c>
      <c r="H20" s="20" t="s">
        <v>51</v>
      </c>
      <c r="K20" s="20" t="s">
        <v>52</v>
      </c>
    </row>
    <row r="21" spans="3:11" s="16" customFormat="1" ht="13.2"/>
    <row r="22" spans="3:11" s="16" customFormat="1" ht="13.2">
      <c r="C22" s="16" t="s">
        <v>55</v>
      </c>
      <c r="H22" s="20" t="s">
        <v>53</v>
      </c>
      <c r="K22" s="20" t="s">
        <v>54</v>
      </c>
    </row>
    <row r="23" spans="3:11" s="16" customFormat="1" ht="13.2"/>
    <row r="24" spans="3:11" s="16" customFormat="1" ht="13.2"/>
    <row r="25" spans="3:11" s="16" customFormat="1" ht="13.2"/>
  </sheetData>
  <phoneticPr fontId="7"/>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FB416-EA20-4A6D-99B0-9C0FE131C25C}">
  <dimension ref="A1:I32"/>
  <sheetViews>
    <sheetView workbookViewId="0"/>
  </sheetViews>
  <sheetFormatPr defaultColWidth="8" defaultRowHeight="12"/>
  <cols>
    <col min="1" max="1" width="8" style="22"/>
    <col min="2" max="2" width="3.69921875" style="22" bestFit="1" customWidth="1"/>
    <col min="3" max="3" width="8.59765625" style="22" bestFit="1" customWidth="1"/>
    <col min="4" max="4" width="8" style="22"/>
    <col min="5" max="5" width="8.59765625" style="22" customWidth="1"/>
    <col min="6" max="16384" width="8" style="22"/>
  </cols>
  <sheetData>
    <row r="1" spans="1:9" ht="16.2">
      <c r="A1" s="21" t="s">
        <v>56</v>
      </c>
    </row>
    <row r="2" spans="1:9" s="23" customFormat="1" ht="13.2"/>
    <row r="3" spans="1:9" s="23" customFormat="1" ht="13.2">
      <c r="B3" s="24" t="s">
        <v>42</v>
      </c>
      <c r="C3" s="25" t="s">
        <v>57</v>
      </c>
    </row>
    <row r="4" spans="1:9" s="23" customFormat="1" ht="13.2">
      <c r="B4" s="24">
        <v>1</v>
      </c>
      <c r="C4" s="25" t="s">
        <v>58</v>
      </c>
    </row>
    <row r="5" spans="1:9" s="23" customFormat="1" ht="13.2">
      <c r="B5" s="24">
        <v>2</v>
      </c>
      <c r="C5" s="25" t="s">
        <v>59</v>
      </c>
    </row>
    <row r="6" spans="1:9" s="23" customFormat="1" ht="13.2">
      <c r="B6" s="24">
        <v>3</v>
      </c>
      <c r="C6" s="25" t="s">
        <v>58</v>
      </c>
    </row>
    <row r="7" spans="1:9" s="23" customFormat="1" ht="13.2">
      <c r="B7" s="24">
        <v>4</v>
      </c>
      <c r="C7" s="25" t="s">
        <v>58</v>
      </c>
    </row>
    <row r="8" spans="1:9" s="23" customFormat="1" ht="13.2">
      <c r="B8" s="24">
        <v>5</v>
      </c>
      <c r="C8" s="25" t="s">
        <v>59</v>
      </c>
    </row>
    <row r="9" spans="1:9" s="23" customFormat="1" ht="13.2">
      <c r="B9" s="24">
        <v>6</v>
      </c>
      <c r="C9" s="25" t="s">
        <v>58</v>
      </c>
    </row>
    <row r="10" spans="1:9" s="23" customFormat="1" ht="13.2">
      <c r="B10" s="24">
        <v>7</v>
      </c>
      <c r="C10" s="25" t="s">
        <v>59</v>
      </c>
    </row>
    <row r="11" spans="1:9" s="23" customFormat="1" ht="13.2">
      <c r="B11" s="24">
        <v>8</v>
      </c>
      <c r="C11" s="25" t="s">
        <v>58</v>
      </c>
    </row>
    <row r="12" spans="1:9" s="23" customFormat="1" ht="13.2">
      <c r="B12" s="24">
        <v>9</v>
      </c>
      <c r="C12" s="25" t="s">
        <v>58</v>
      </c>
    </row>
    <row r="13" spans="1:9" s="23" customFormat="1" ht="13.2">
      <c r="B13" s="24">
        <v>10</v>
      </c>
      <c r="C13" s="25" t="s">
        <v>59</v>
      </c>
    </row>
    <row r="14" spans="1:9" s="23" customFormat="1" ht="13.2"/>
    <row r="15" spans="1:9" s="23" customFormat="1" ht="13.2">
      <c r="C15" s="26">
        <f>COUNTIF(C4:C13,"食物学科")</f>
        <v>6</v>
      </c>
      <c r="E15" s="23" t="s">
        <v>60</v>
      </c>
      <c r="I15" s="27" t="s">
        <v>61</v>
      </c>
    </row>
    <row r="16" spans="1:9" s="23" customFormat="1" ht="13.2">
      <c r="C16" s="26">
        <f>COUNTIF(C4:C13,"保育学科")</f>
        <v>4</v>
      </c>
      <c r="E16" s="23" t="s">
        <v>62</v>
      </c>
      <c r="I16" s="27" t="s">
        <v>63</v>
      </c>
    </row>
    <row r="17" spans="2:9" s="23" customFormat="1" ht="13.2"/>
    <row r="18" spans="2:9" s="23" customFormat="1" ht="13.2"/>
    <row r="19" spans="2:9" s="23" customFormat="1" ht="13.2">
      <c r="B19" s="24" t="s">
        <v>42</v>
      </c>
      <c r="C19" s="24" t="s">
        <v>64</v>
      </c>
    </row>
    <row r="20" spans="2:9" s="23" customFormat="1" ht="13.2">
      <c r="B20" s="24">
        <v>1</v>
      </c>
      <c r="C20" s="24">
        <v>1</v>
      </c>
    </row>
    <row r="21" spans="2:9" s="23" customFormat="1" ht="13.2">
      <c r="B21" s="24">
        <v>2</v>
      </c>
      <c r="C21" s="24">
        <v>5</v>
      </c>
    </row>
    <row r="22" spans="2:9" s="23" customFormat="1" ht="13.2">
      <c r="B22" s="24">
        <v>3</v>
      </c>
      <c r="C22" s="24">
        <v>6</v>
      </c>
    </row>
    <row r="23" spans="2:9" s="23" customFormat="1" ht="13.2">
      <c r="B23" s="24">
        <v>4</v>
      </c>
      <c r="C23" s="24">
        <v>8</v>
      </c>
    </row>
    <row r="24" spans="2:9" s="23" customFormat="1" ht="13.2">
      <c r="B24" s="24">
        <v>5</v>
      </c>
      <c r="C24" s="24">
        <v>10</v>
      </c>
    </row>
    <row r="25" spans="2:9" s="23" customFormat="1" ht="13.2">
      <c r="B25" s="24">
        <v>6</v>
      </c>
      <c r="C25" s="24">
        <v>10</v>
      </c>
    </row>
    <row r="26" spans="2:9" s="23" customFormat="1" ht="13.2">
      <c r="B26" s="24">
        <v>7</v>
      </c>
      <c r="C26" s="24">
        <v>18</v>
      </c>
    </row>
    <row r="27" spans="2:9" s="23" customFormat="1" ht="13.2">
      <c r="B27" s="24">
        <v>8</v>
      </c>
      <c r="C27" s="24">
        <v>19</v>
      </c>
    </row>
    <row r="28" spans="2:9" s="23" customFormat="1" ht="13.2">
      <c r="B28" s="24">
        <v>9</v>
      </c>
      <c r="C28" s="24">
        <v>12</v>
      </c>
    </row>
    <row r="29" spans="2:9" s="23" customFormat="1" ht="13.2">
      <c r="B29" s="24">
        <v>10</v>
      </c>
      <c r="C29" s="24">
        <v>14</v>
      </c>
    </row>
    <row r="30" spans="2:9" s="23" customFormat="1" ht="13.2"/>
    <row r="31" spans="2:9" s="23" customFormat="1" ht="13.2">
      <c r="C31" s="26">
        <f>COUNTIF(C20:C29,"&lt;10")</f>
        <v>4</v>
      </c>
      <c r="E31" s="23" t="s">
        <v>65</v>
      </c>
      <c r="I31" s="27" t="s">
        <v>66</v>
      </c>
    </row>
    <row r="32" spans="2:9" s="23" customFormat="1" ht="13.2">
      <c r="C32" s="26">
        <f>COUNTIF(C20:C29,"&gt;=10")</f>
        <v>6</v>
      </c>
      <c r="E32" s="23" t="s">
        <v>67</v>
      </c>
      <c r="I32" s="27" t="s">
        <v>68</v>
      </c>
    </row>
  </sheetData>
  <phoneticPr fontId="7"/>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CC018-BDD5-4559-A504-507E07BA15EF}">
  <sheetPr>
    <pageSetUpPr fitToPage="1"/>
  </sheetPr>
  <dimension ref="A1:K53"/>
  <sheetViews>
    <sheetView zoomScaleNormal="100" workbookViewId="0"/>
  </sheetViews>
  <sheetFormatPr defaultColWidth="8.796875" defaultRowHeight="15"/>
  <cols>
    <col min="1" max="1" width="8.796875" style="1"/>
    <col min="2" max="2" width="12" style="1" customWidth="1"/>
    <col min="3" max="4" width="8.796875" style="1" customWidth="1"/>
    <col min="5" max="5" width="14.5" style="1" customWidth="1"/>
    <col min="6" max="7" width="8.796875" style="1" customWidth="1"/>
    <col min="8" max="8" width="14.5" style="1" customWidth="1"/>
    <col min="9" max="9" width="8.796875" style="1"/>
    <col min="10" max="10" width="13.296875" style="1" customWidth="1"/>
    <col min="11" max="15" width="8.796875" style="1" customWidth="1"/>
    <col min="16" max="16384" width="8.796875" style="1"/>
  </cols>
  <sheetData>
    <row r="1" spans="1:10" ht="16.2">
      <c r="A1" s="32" t="s">
        <v>83</v>
      </c>
      <c r="B1" s="4"/>
    </row>
    <row r="3" spans="1:10" ht="16.2" customHeight="1">
      <c r="A3" s="5"/>
      <c r="B3" s="1" t="s">
        <v>33</v>
      </c>
    </row>
    <row r="4" spans="1:10" ht="16.2" customHeight="1">
      <c r="A4" s="5"/>
      <c r="B4" s="1" t="s">
        <v>34</v>
      </c>
    </row>
    <row r="5" spans="1:10" ht="16.2">
      <c r="B5" s="4"/>
    </row>
    <row r="6" spans="1:10">
      <c r="A6" s="1" t="s">
        <v>31</v>
      </c>
      <c r="J6" s="3"/>
    </row>
    <row r="7" spans="1:10">
      <c r="J7" s="3"/>
    </row>
    <row r="8" spans="1:10">
      <c r="B8" s="6" t="s">
        <v>0</v>
      </c>
      <c r="C8" s="7" t="s">
        <v>13</v>
      </c>
    </row>
    <row r="9" spans="1:10">
      <c r="J9" s="3"/>
    </row>
    <row r="10" spans="1:10">
      <c r="C10" s="1" t="s">
        <v>14</v>
      </c>
      <c r="J10" s="3"/>
    </row>
    <row r="11" spans="1:10">
      <c r="C11" s="1" t="s">
        <v>15</v>
      </c>
      <c r="J11" s="3"/>
    </row>
    <row r="12" spans="1:10">
      <c r="D12" s="1" t="s">
        <v>16</v>
      </c>
      <c r="G12" s="1">
        <v>1</v>
      </c>
      <c r="J12" s="3"/>
    </row>
    <row r="13" spans="1:10">
      <c r="D13" s="1" t="s">
        <v>17</v>
      </c>
      <c r="G13" s="1">
        <v>0</v>
      </c>
      <c r="J13" s="3"/>
    </row>
    <row r="14" spans="1:10">
      <c r="D14" s="1" t="s">
        <v>18</v>
      </c>
      <c r="G14" s="1">
        <v>-1</v>
      </c>
      <c r="J14" s="3"/>
    </row>
    <row r="15" spans="1:10" ht="15.6" thickBot="1">
      <c r="J15" s="3"/>
    </row>
    <row r="16" spans="1:10" ht="15.6" thickBot="1">
      <c r="B16" s="8">
        <v>3456.183</v>
      </c>
      <c r="D16" s="1" t="s">
        <v>80</v>
      </c>
      <c r="J16" s="3"/>
    </row>
    <row r="18" spans="1:11" ht="18.600000000000001">
      <c r="A18" s="9" t="s">
        <v>36</v>
      </c>
      <c r="B18" s="9"/>
      <c r="C18" s="9"/>
      <c r="D18" s="9"/>
      <c r="E18" s="9"/>
      <c r="F18" s="9"/>
      <c r="G18" s="9" t="s">
        <v>37</v>
      </c>
      <c r="H18" s="9"/>
    </row>
    <row r="19" spans="1:11" ht="18.600000000000001">
      <c r="A19" s="9"/>
      <c r="B19" s="9" t="s">
        <v>19</v>
      </c>
      <c r="C19" s="9"/>
      <c r="D19" s="9"/>
      <c r="E19" s="10">
        <f>ROUNDUP(B16,1)</f>
        <v>3456.2</v>
      </c>
      <c r="F19" s="9"/>
      <c r="G19" s="9"/>
      <c r="H19" s="11">
        <f>ROUNDUP(B16,1)</f>
        <v>3456.2</v>
      </c>
      <c r="J19" s="1" t="str">
        <f t="shared" ref="J19:J21" ca="1" si="0">_xlfn.FORMULATEXT(H19)</f>
        <v>=ROUNDUP(B16,1)</v>
      </c>
    </row>
    <row r="20" spans="1:11" ht="18.600000000000001">
      <c r="A20" s="9"/>
      <c r="B20" s="9" t="s">
        <v>20</v>
      </c>
      <c r="C20" s="9"/>
      <c r="D20" s="9"/>
      <c r="E20" s="10">
        <f>ROUNDUP(B16,0)</f>
        <v>3457</v>
      </c>
      <c r="F20" s="9"/>
      <c r="G20" s="9"/>
      <c r="H20" s="11">
        <f>ROUNDUP(B16,0)</f>
        <v>3457</v>
      </c>
      <c r="J20" s="1" t="str">
        <f t="shared" ca="1" si="0"/>
        <v>=ROUNDUP(B16,0)</v>
      </c>
    </row>
    <row r="21" spans="1:11" ht="18.600000000000001">
      <c r="A21" s="9"/>
      <c r="B21" s="9" t="s">
        <v>21</v>
      </c>
      <c r="C21" s="9"/>
      <c r="D21" s="9"/>
      <c r="E21" s="10">
        <f>ROUNDUP(B16,-1)</f>
        <v>3460</v>
      </c>
      <c r="F21" s="9"/>
      <c r="G21" s="9"/>
      <c r="H21" s="11">
        <f>ROUNDUP(B16,-1)</f>
        <v>3460</v>
      </c>
      <c r="J21" s="1" t="str">
        <f t="shared" ca="1" si="0"/>
        <v>=ROUNDUP(B16,-1)</v>
      </c>
      <c r="K21" s="2"/>
    </row>
    <row r="23" spans="1:11">
      <c r="A23" s="12"/>
      <c r="B23" s="12"/>
      <c r="C23" s="12"/>
      <c r="D23" s="12"/>
      <c r="E23" s="12"/>
      <c r="F23" s="12"/>
      <c r="G23" s="12"/>
      <c r="H23" s="12"/>
      <c r="I23" s="12"/>
      <c r="J23" s="12"/>
    </row>
    <row r="24" spans="1:11">
      <c r="A24" s="1" t="s">
        <v>32</v>
      </c>
      <c r="J24" s="3"/>
    </row>
    <row r="25" spans="1:11">
      <c r="J25" s="3"/>
    </row>
    <row r="26" spans="1:11">
      <c r="B26" s="6" t="s">
        <v>0</v>
      </c>
      <c r="C26" s="7" t="s">
        <v>22</v>
      </c>
    </row>
    <row r="27" spans="1:11">
      <c r="J27" s="3"/>
    </row>
    <row r="28" spans="1:11">
      <c r="C28" s="1" t="s">
        <v>23</v>
      </c>
      <c r="J28" s="3"/>
    </row>
    <row r="29" spans="1:11">
      <c r="C29" s="1" t="s">
        <v>24</v>
      </c>
      <c r="J29" s="3"/>
    </row>
    <row r="30" spans="1:11">
      <c r="D30" s="1" t="s">
        <v>25</v>
      </c>
      <c r="G30" s="1">
        <v>1</v>
      </c>
      <c r="J30" s="3"/>
    </row>
    <row r="31" spans="1:11">
      <c r="D31" s="1" t="s">
        <v>26</v>
      </c>
      <c r="G31" s="1">
        <v>0</v>
      </c>
      <c r="J31" s="3"/>
    </row>
    <row r="32" spans="1:11">
      <c r="D32" s="1" t="s">
        <v>27</v>
      </c>
      <c r="G32" s="1">
        <v>-1</v>
      </c>
      <c r="J32" s="3"/>
    </row>
    <row r="33" spans="1:11" ht="15.6" thickBot="1">
      <c r="J33" s="3"/>
    </row>
    <row r="34" spans="1:11" ht="15.6" thickBot="1">
      <c r="B34" s="8">
        <v>3456.183</v>
      </c>
      <c r="D34" s="1" t="s">
        <v>81</v>
      </c>
      <c r="J34" s="3"/>
    </row>
    <row r="36" spans="1:11" ht="18.600000000000001">
      <c r="A36" s="9" t="s">
        <v>36</v>
      </c>
      <c r="B36" s="9"/>
      <c r="C36" s="9"/>
      <c r="D36" s="9"/>
      <c r="E36" s="9"/>
      <c r="F36" s="9"/>
      <c r="G36" s="9" t="s">
        <v>37</v>
      </c>
      <c r="H36" s="9"/>
    </row>
    <row r="37" spans="1:11" ht="18.600000000000001">
      <c r="A37" s="9"/>
      <c r="B37" s="9" t="s">
        <v>28</v>
      </c>
      <c r="C37" s="9"/>
      <c r="D37" s="9"/>
      <c r="E37" s="10">
        <f>ROUNDDOWN(B34,1)</f>
        <v>3456.1</v>
      </c>
      <c r="F37" s="9"/>
      <c r="G37" s="9"/>
      <c r="H37" s="11">
        <f>ROUNDDOWN(B34,1)</f>
        <v>3456.1</v>
      </c>
      <c r="J37" s="1" t="str">
        <f t="shared" ref="J37:J39" ca="1" si="1">_xlfn.FORMULATEXT(H37)</f>
        <v>=ROUNDDOWN(B34,1)</v>
      </c>
    </row>
    <row r="38" spans="1:11" ht="18.600000000000001">
      <c r="A38" s="9"/>
      <c r="B38" s="9" t="s">
        <v>29</v>
      </c>
      <c r="C38" s="9"/>
      <c r="D38" s="9"/>
      <c r="E38" s="10">
        <f>ROUNDDOWN(B34,0)</f>
        <v>3456</v>
      </c>
      <c r="F38" s="9"/>
      <c r="G38" s="9"/>
      <c r="H38" s="11">
        <f>ROUNDDOWN(B34,0)</f>
        <v>3456</v>
      </c>
      <c r="J38" s="1" t="str">
        <f t="shared" ca="1" si="1"/>
        <v>=ROUNDDOWN(B34,0)</v>
      </c>
    </row>
    <row r="39" spans="1:11" ht="18.600000000000001">
      <c r="A39" s="9"/>
      <c r="B39" s="9" t="s">
        <v>30</v>
      </c>
      <c r="C39" s="9"/>
      <c r="D39" s="9"/>
      <c r="E39" s="10">
        <f>ROUNDDOWN(B34,-1)</f>
        <v>3450</v>
      </c>
      <c r="F39" s="9"/>
      <c r="G39" s="9"/>
      <c r="H39" s="11">
        <f>ROUNDDOWN(B34,-1)</f>
        <v>3450</v>
      </c>
      <c r="J39" s="1" t="str">
        <f t="shared" ca="1" si="1"/>
        <v>=ROUNDDOWN(B34,-1)</v>
      </c>
      <c r="K39" s="2"/>
    </row>
    <row r="41" spans="1:11">
      <c r="A41" s="12"/>
      <c r="B41" s="12"/>
      <c r="C41" s="12"/>
      <c r="D41" s="12"/>
      <c r="E41" s="12"/>
      <c r="F41" s="12"/>
      <c r="G41" s="12"/>
      <c r="H41" s="12"/>
      <c r="I41" s="12"/>
      <c r="J41" s="12"/>
    </row>
    <row r="42" spans="1:11">
      <c r="A42" s="12"/>
      <c r="B42" s="12"/>
      <c r="C42" s="12"/>
      <c r="D42" s="12"/>
      <c r="E42" s="12"/>
      <c r="F42" s="12"/>
      <c r="G42" s="12"/>
      <c r="H42" s="12"/>
      <c r="I42" s="12"/>
      <c r="J42" s="12"/>
    </row>
    <row r="43" spans="1:11">
      <c r="A43" s="12"/>
      <c r="B43" s="12"/>
      <c r="C43" s="12"/>
      <c r="D43" s="12"/>
      <c r="E43" s="12"/>
      <c r="F43" s="12"/>
      <c r="G43" s="12"/>
      <c r="H43" s="12"/>
      <c r="I43" s="12"/>
      <c r="J43" s="12"/>
    </row>
    <row r="44" spans="1:11">
      <c r="A44" s="12"/>
      <c r="B44" s="12"/>
      <c r="C44" s="12"/>
      <c r="D44" s="12"/>
      <c r="E44" s="12"/>
      <c r="F44" s="12"/>
      <c r="G44" s="12"/>
      <c r="H44" s="12"/>
      <c r="I44" s="12"/>
      <c r="J44" s="12"/>
    </row>
    <row r="45" spans="1:11">
      <c r="A45" s="12"/>
      <c r="B45" s="12"/>
      <c r="C45" s="12"/>
      <c r="D45" s="12"/>
      <c r="E45" s="12"/>
      <c r="F45" s="12"/>
      <c r="G45" s="12"/>
      <c r="H45" s="12"/>
      <c r="I45" s="12"/>
      <c r="J45" s="12"/>
    </row>
    <row r="46" spans="1:11">
      <c r="A46" s="12"/>
      <c r="B46" s="12"/>
      <c r="C46" s="12"/>
      <c r="D46" s="12"/>
      <c r="E46" s="12"/>
      <c r="F46" s="12"/>
      <c r="G46" s="12"/>
      <c r="H46" s="12"/>
      <c r="I46" s="12"/>
      <c r="J46" s="12"/>
    </row>
    <row r="47" spans="1:11">
      <c r="A47" s="12"/>
      <c r="B47" s="12"/>
      <c r="C47" s="12"/>
      <c r="D47" s="12"/>
      <c r="E47" s="12"/>
      <c r="F47" s="12"/>
      <c r="G47" s="12"/>
      <c r="H47" s="12"/>
      <c r="I47" s="12"/>
      <c r="J47" s="12"/>
    </row>
    <row r="48" spans="1:11">
      <c r="A48" s="12"/>
      <c r="B48" s="12"/>
      <c r="C48" s="12"/>
      <c r="D48" s="12"/>
      <c r="E48" s="12"/>
      <c r="F48" s="12"/>
      <c r="G48" s="12"/>
      <c r="H48" s="12"/>
      <c r="I48" s="12"/>
      <c r="J48" s="12"/>
    </row>
    <row r="49" spans="1:10">
      <c r="A49" s="12"/>
      <c r="B49" s="12"/>
      <c r="C49" s="12"/>
      <c r="D49" s="12"/>
      <c r="E49" s="12"/>
      <c r="F49" s="12"/>
      <c r="G49" s="12"/>
      <c r="H49" s="12"/>
      <c r="I49" s="12"/>
      <c r="J49" s="12"/>
    </row>
    <row r="50" spans="1:10">
      <c r="A50" s="12"/>
      <c r="B50" s="12"/>
      <c r="C50" s="12"/>
      <c r="D50" s="12"/>
      <c r="E50" s="12"/>
      <c r="F50" s="12"/>
      <c r="G50" s="12"/>
      <c r="H50" s="12"/>
      <c r="I50" s="12"/>
      <c r="J50" s="12"/>
    </row>
    <row r="51" spans="1:10">
      <c r="A51" s="12"/>
      <c r="B51" s="12"/>
      <c r="C51" s="12"/>
      <c r="D51" s="12"/>
      <c r="E51" s="12"/>
      <c r="F51" s="12"/>
      <c r="G51" s="12"/>
      <c r="H51" s="12"/>
      <c r="I51" s="12"/>
      <c r="J51" s="12"/>
    </row>
    <row r="52" spans="1:10">
      <c r="A52" s="12"/>
      <c r="B52" s="12"/>
      <c r="C52" s="12"/>
      <c r="D52" s="12"/>
      <c r="E52" s="12"/>
      <c r="F52" s="12"/>
      <c r="G52" s="12"/>
      <c r="H52" s="12"/>
      <c r="I52" s="12"/>
      <c r="J52" s="12"/>
    </row>
    <row r="53" spans="1:10">
      <c r="A53" s="12"/>
      <c r="B53" s="12"/>
      <c r="C53" s="12"/>
      <c r="D53" s="12"/>
      <c r="E53" s="12"/>
      <c r="F53" s="12"/>
      <c r="G53" s="12"/>
      <c r="H53" s="12"/>
      <c r="I53" s="12"/>
      <c r="J53" s="12"/>
    </row>
  </sheetData>
  <phoneticPr fontId="7"/>
  <pageMargins left="0.43307086614173229" right="0.43307086614173229" top="0.51181102362204722" bottom="0.51181102362204722" header="0.51181102362204722" footer="0.51181102362204722"/>
  <pageSetup paperSize="9" fitToHeight="0" orientation="landscape" horizontalDpi="0" verticalDpi="0" r:id="rId1"/>
  <headerFooter alignWithMargins="0">
    <oddHeader>&amp;F</oddHeader>
  </headerFooter>
  <rowBreaks count="1" manualBreakCount="1">
    <brk id="14"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87E3BD-4FDF-451C-93AD-71BE0B804653}">
  <dimension ref="A1:M35"/>
  <sheetViews>
    <sheetView workbookViewId="0"/>
  </sheetViews>
  <sheetFormatPr defaultColWidth="8" defaultRowHeight="12"/>
  <cols>
    <col min="1" max="1" width="8" style="22"/>
    <col min="2" max="2" width="9.8984375" style="22" customWidth="1"/>
    <col min="3" max="3" width="10.8984375" style="22" customWidth="1"/>
    <col min="4" max="4" width="8" style="22"/>
    <col min="5" max="5" width="8.59765625" style="22" customWidth="1"/>
    <col min="6" max="16384" width="8" style="22"/>
  </cols>
  <sheetData>
    <row r="1" spans="1:9" ht="16.2">
      <c r="A1" s="21" t="s">
        <v>69</v>
      </c>
    </row>
    <row r="2" spans="1:9" s="23" customFormat="1" ht="13.2"/>
    <row r="3" spans="1:9" s="23" customFormat="1" ht="13.2">
      <c r="B3" s="28" t="s">
        <v>42</v>
      </c>
      <c r="C3" s="29" t="s">
        <v>57</v>
      </c>
    </row>
    <row r="4" spans="1:9" s="23" customFormat="1" ht="13.2">
      <c r="B4" s="24">
        <v>1</v>
      </c>
      <c r="C4" s="25" t="s">
        <v>58</v>
      </c>
    </row>
    <row r="5" spans="1:9" s="23" customFormat="1" ht="13.2">
      <c r="B5" s="24">
        <v>2</v>
      </c>
      <c r="C5" s="25" t="s">
        <v>59</v>
      </c>
    </row>
    <row r="6" spans="1:9" s="23" customFormat="1" ht="13.2">
      <c r="B6" s="24">
        <v>3</v>
      </c>
      <c r="C6" s="25" t="s">
        <v>58</v>
      </c>
    </row>
    <row r="7" spans="1:9" s="23" customFormat="1" ht="13.2">
      <c r="B7" s="24">
        <v>4</v>
      </c>
      <c r="C7" s="25" t="s">
        <v>58</v>
      </c>
    </row>
    <row r="8" spans="1:9" s="23" customFormat="1" ht="13.2">
      <c r="B8" s="24">
        <v>5</v>
      </c>
      <c r="C8" s="25" t="s">
        <v>59</v>
      </c>
    </row>
    <row r="9" spans="1:9" s="23" customFormat="1" ht="13.2">
      <c r="B9" s="24">
        <v>6</v>
      </c>
      <c r="C9" s="25" t="s">
        <v>58</v>
      </c>
    </row>
    <row r="10" spans="1:9" s="23" customFormat="1" ht="13.2">
      <c r="B10" s="24">
        <v>7</v>
      </c>
      <c r="C10" s="25" t="s">
        <v>59</v>
      </c>
    </row>
    <row r="11" spans="1:9" s="23" customFormat="1" ht="13.2">
      <c r="B11" s="24">
        <v>8</v>
      </c>
      <c r="C11" s="25" t="s">
        <v>58</v>
      </c>
    </row>
    <row r="12" spans="1:9" s="23" customFormat="1" ht="13.2">
      <c r="B12" s="24">
        <v>9</v>
      </c>
      <c r="C12" s="25" t="s">
        <v>58</v>
      </c>
    </row>
    <row r="13" spans="1:9" s="23" customFormat="1" ht="13.2">
      <c r="B13" s="24">
        <v>10</v>
      </c>
      <c r="C13" s="25" t="s">
        <v>59</v>
      </c>
    </row>
    <row r="14" spans="1:9" s="23" customFormat="1" ht="13.2"/>
    <row r="15" spans="1:9" s="23" customFormat="1" ht="13.2">
      <c r="B15" s="24" t="s">
        <v>70</v>
      </c>
      <c r="C15" s="30">
        <f>COUNTIF($C$4:$C$13,B15)</f>
        <v>6</v>
      </c>
      <c r="E15" s="23" t="s">
        <v>60</v>
      </c>
      <c r="I15" s="27" t="s">
        <v>82</v>
      </c>
    </row>
    <row r="16" spans="1:9" s="23" customFormat="1" ht="13.2">
      <c r="B16" s="24" t="s">
        <v>71</v>
      </c>
      <c r="C16" s="30">
        <f>COUNTIF($C$4:$C$13,B16)</f>
        <v>4</v>
      </c>
      <c r="E16" s="23" t="s">
        <v>62</v>
      </c>
      <c r="I16" s="27" t="s">
        <v>72</v>
      </c>
    </row>
    <row r="17" spans="1:13" s="23" customFormat="1" ht="13.2"/>
    <row r="18" spans="1:13" s="23" customFormat="1" ht="13.2"/>
    <row r="19" spans="1:13" s="23" customFormat="1" ht="13.8">
      <c r="A19" s="31"/>
      <c r="B19" s="31"/>
      <c r="C19" s="31"/>
      <c r="D19" s="31"/>
      <c r="E19" s="31"/>
      <c r="F19" s="31"/>
      <c r="G19" s="31"/>
      <c r="H19" s="31"/>
      <c r="I19" s="31"/>
      <c r="J19" s="31"/>
      <c r="K19" s="31"/>
      <c r="L19" s="31"/>
      <c r="M19" s="31"/>
    </row>
    <row r="20" spans="1:13" s="23" customFormat="1" ht="13.8">
      <c r="A20" s="31"/>
      <c r="B20" s="31"/>
      <c r="C20" s="22" t="s">
        <v>73</v>
      </c>
      <c r="D20" s="31"/>
      <c r="E20" s="31"/>
      <c r="F20" s="31"/>
      <c r="G20" s="31"/>
      <c r="H20" s="31"/>
      <c r="I20" s="31"/>
      <c r="J20" s="31"/>
      <c r="K20" s="31"/>
      <c r="L20" s="31"/>
      <c r="M20" s="31"/>
    </row>
    <row r="21" spans="1:13" s="23" customFormat="1" ht="13.8">
      <c r="A21" s="31"/>
      <c r="B21" s="31"/>
      <c r="C21" s="31"/>
      <c r="D21" s="22" t="s">
        <v>74</v>
      </c>
      <c r="E21" s="31"/>
      <c r="F21" s="31"/>
      <c r="G21" s="31"/>
      <c r="H21" s="31"/>
      <c r="I21" s="31"/>
      <c r="J21" s="31"/>
      <c r="K21" s="31"/>
      <c r="L21" s="31"/>
      <c r="M21" s="31"/>
    </row>
    <row r="22" spans="1:13" s="23" customFormat="1" ht="13.8">
      <c r="A22" s="31"/>
      <c r="B22" s="31"/>
      <c r="C22" s="31"/>
      <c r="D22" s="31"/>
      <c r="E22" s="31"/>
      <c r="F22" s="31"/>
      <c r="G22" s="31"/>
      <c r="H22" s="31"/>
      <c r="I22" s="31"/>
      <c r="J22" s="31"/>
      <c r="K22" s="31"/>
      <c r="L22" s="31"/>
      <c r="M22" s="31"/>
    </row>
    <row r="23" spans="1:13" s="23" customFormat="1" ht="13.8">
      <c r="A23" s="31"/>
      <c r="B23" s="22" t="s">
        <v>75</v>
      </c>
      <c r="C23" s="31"/>
      <c r="D23" s="31"/>
      <c r="E23" s="31"/>
      <c r="F23" s="31"/>
      <c r="G23" s="31"/>
      <c r="H23" s="31"/>
      <c r="I23" s="31"/>
      <c r="J23" s="31"/>
      <c r="K23" s="31"/>
      <c r="L23" s="31"/>
      <c r="M23" s="31"/>
    </row>
    <row r="24" spans="1:13" s="23" customFormat="1" ht="13.8">
      <c r="A24" s="31"/>
      <c r="B24" s="31"/>
      <c r="C24" s="22" t="s">
        <v>76</v>
      </c>
      <c r="D24" s="22" t="s">
        <v>77</v>
      </c>
      <c r="E24" s="31"/>
      <c r="F24" s="31"/>
      <c r="G24" s="31"/>
      <c r="H24" s="31"/>
      <c r="I24" s="31"/>
      <c r="J24" s="31"/>
      <c r="K24" s="31"/>
      <c r="L24" s="31"/>
      <c r="M24" s="31"/>
    </row>
    <row r="25" spans="1:13" s="23" customFormat="1" ht="13.8">
      <c r="A25" s="31"/>
      <c r="B25" s="31"/>
      <c r="C25" s="22" t="s">
        <v>78</v>
      </c>
      <c r="D25" s="22" t="s">
        <v>79</v>
      </c>
      <c r="E25" s="31"/>
      <c r="F25" s="31"/>
      <c r="G25" s="31"/>
      <c r="H25" s="31"/>
      <c r="I25" s="31"/>
      <c r="J25" s="31"/>
      <c r="K25" s="31"/>
      <c r="L25" s="31"/>
      <c r="M25" s="31"/>
    </row>
    <row r="26" spans="1:13" s="23" customFormat="1" ht="13.8">
      <c r="A26" s="31"/>
      <c r="B26" s="31"/>
      <c r="C26" s="31"/>
      <c r="D26" s="31"/>
      <c r="E26" s="31"/>
      <c r="F26" s="31"/>
      <c r="G26" s="31"/>
      <c r="H26" s="31"/>
      <c r="I26" s="31"/>
      <c r="J26" s="31"/>
      <c r="K26" s="31"/>
      <c r="L26" s="31"/>
      <c r="M26" s="31"/>
    </row>
    <row r="27" spans="1:13" s="23" customFormat="1" ht="13.8">
      <c r="A27" s="31"/>
      <c r="B27" s="31"/>
      <c r="C27" s="31"/>
      <c r="D27" s="31"/>
      <c r="E27" s="31"/>
      <c r="F27" s="31"/>
      <c r="G27" s="31"/>
      <c r="H27" s="31"/>
      <c r="I27" s="31"/>
      <c r="J27" s="31"/>
      <c r="K27" s="31"/>
      <c r="L27" s="31"/>
      <c r="M27" s="31"/>
    </row>
    <row r="28" spans="1:13" s="23" customFormat="1" ht="13.8">
      <c r="A28" s="31"/>
      <c r="B28" s="31"/>
      <c r="C28" s="31"/>
      <c r="D28" s="31"/>
      <c r="E28" s="31"/>
      <c r="F28" s="31"/>
      <c r="G28" s="31"/>
      <c r="H28" s="31"/>
      <c r="I28" s="31"/>
      <c r="J28" s="31"/>
      <c r="K28" s="31"/>
      <c r="L28" s="31"/>
      <c r="M28" s="31"/>
    </row>
    <row r="29" spans="1:13" s="23" customFormat="1" ht="13.8">
      <c r="A29" s="31"/>
      <c r="B29" s="31"/>
      <c r="C29" s="31"/>
      <c r="D29" s="31"/>
      <c r="E29" s="31"/>
      <c r="F29" s="31"/>
      <c r="G29" s="31"/>
      <c r="H29" s="31"/>
      <c r="I29" s="31"/>
      <c r="J29" s="31"/>
      <c r="K29" s="31"/>
      <c r="L29" s="31"/>
      <c r="M29" s="31"/>
    </row>
    <row r="30" spans="1:13" s="23" customFormat="1" ht="13.8">
      <c r="A30" s="31"/>
      <c r="B30" s="31"/>
      <c r="C30" s="31"/>
      <c r="D30" s="31"/>
      <c r="E30" s="31"/>
      <c r="F30" s="31"/>
      <c r="G30" s="31"/>
      <c r="H30" s="31"/>
      <c r="I30" s="31"/>
      <c r="J30" s="31"/>
      <c r="K30" s="31"/>
      <c r="L30" s="31"/>
      <c r="M30" s="31"/>
    </row>
    <row r="31" spans="1:13" s="23" customFormat="1" ht="13.8">
      <c r="A31" s="31"/>
      <c r="B31" s="31"/>
      <c r="C31" s="31"/>
      <c r="D31" s="31"/>
      <c r="E31" s="31"/>
      <c r="F31" s="31"/>
      <c r="G31" s="31"/>
      <c r="H31" s="31"/>
      <c r="I31" s="31"/>
      <c r="J31" s="31"/>
      <c r="K31" s="31"/>
      <c r="L31" s="31"/>
      <c r="M31" s="31"/>
    </row>
    <row r="32" spans="1:13" s="23" customFormat="1" ht="13.8">
      <c r="A32" s="31"/>
      <c r="B32" s="31"/>
      <c r="C32" s="31"/>
      <c r="D32" s="31"/>
      <c r="E32" s="31"/>
      <c r="F32" s="31"/>
      <c r="G32" s="31"/>
      <c r="H32" s="31"/>
      <c r="I32" s="31"/>
      <c r="J32" s="31"/>
      <c r="K32" s="31"/>
      <c r="L32" s="31"/>
      <c r="M32" s="31"/>
    </row>
    <row r="33" spans="1:13" s="23" customFormat="1" ht="13.8">
      <c r="A33" s="31"/>
      <c r="B33" s="31"/>
      <c r="C33" s="31"/>
      <c r="D33" s="31"/>
      <c r="E33" s="31"/>
      <c r="F33" s="31"/>
      <c r="G33" s="31"/>
      <c r="H33" s="31"/>
      <c r="I33" s="31"/>
      <c r="J33" s="31"/>
      <c r="K33" s="31"/>
      <c r="L33" s="31"/>
      <c r="M33" s="31"/>
    </row>
    <row r="34" spans="1:13" ht="13.2">
      <c r="A34" s="31"/>
      <c r="B34" s="31"/>
      <c r="C34" s="31"/>
      <c r="D34" s="31"/>
      <c r="E34" s="31"/>
      <c r="F34" s="31"/>
      <c r="G34" s="31"/>
      <c r="H34" s="31"/>
      <c r="I34" s="31"/>
      <c r="J34" s="31"/>
      <c r="K34" s="31"/>
      <c r="L34" s="31"/>
      <c r="M34" s="31"/>
    </row>
    <row r="35" spans="1:13" ht="13.2">
      <c r="A35" s="31"/>
      <c r="B35" s="31"/>
      <c r="C35" s="31"/>
      <c r="D35" s="31"/>
      <c r="E35" s="31"/>
      <c r="F35" s="31"/>
      <c r="G35" s="31"/>
      <c r="H35" s="31"/>
      <c r="I35" s="31"/>
      <c r="J35" s="31"/>
      <c r="K35" s="31"/>
      <c r="L35" s="31"/>
      <c r="M35" s="31"/>
    </row>
  </sheetData>
  <phoneticPr fontId="7"/>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関数の挿入</vt:lpstr>
      <vt:lpstr>端数処理①</vt:lpstr>
      <vt:lpstr>データの個数①</vt:lpstr>
      <vt:lpstr>データの個数②</vt:lpstr>
      <vt:lpstr>端数処理②</vt:lpstr>
      <vt:lpstr>データの個数③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Career Dream</dc:creator>
  <cp:lastModifiedBy>Step by Step</cp:lastModifiedBy>
  <cp:lastPrinted>2021-02-06T14:36:33Z</cp:lastPrinted>
  <dcterms:created xsi:type="dcterms:W3CDTF">2015-06-05T18:19:34Z</dcterms:created>
  <dcterms:modified xsi:type="dcterms:W3CDTF">2023-08-15T01:00:10Z</dcterms:modified>
</cp:coreProperties>
</file>